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260" yWindow="-45" windowWidth="14820" windowHeight="12570" firstSheet="1" activeTab="3"/>
  </bookViews>
  <sheets>
    <sheet name="Свод" sheetId="1" r:id="rId1"/>
    <sheet name="МКД_Валдай" sheetId="2" r:id="rId2"/>
    <sheet name="МКД_КГУ" sheetId="9" r:id="rId3"/>
    <sheet name="МКД_ДГУ" sheetId="7" r:id="rId4"/>
  </sheets>
  <definedNames>
    <definedName name="_xlnm._FilterDatabase" localSheetId="1" hidden="1">МКД_Валдай!$A$4:$E$262</definedName>
    <definedName name="_xlnm._FilterDatabase" localSheetId="3" hidden="1">МКД_ДГУ!$A$3:$E$45</definedName>
    <definedName name="_xlnm._FilterDatabase" localSheetId="2" hidden="1">МКД_КГУ!$A$5:$E$147</definedName>
    <definedName name="Z_7024C2F2_8C48_4D77_ACC4_3370714AC397_.wvu.FilterData" localSheetId="1" hidden="1">МКД_Валдай!$A$4:$Q$262</definedName>
    <definedName name="Z_7024C2F2_8C48_4D77_ACC4_3370714AC397_.wvu.Rows" localSheetId="1" hidden="1">МКД_Валдай!$2:$2</definedName>
  </definedNames>
  <calcPr calcId="145621"/>
</workbook>
</file>

<file path=xl/calcChain.xml><?xml version="1.0" encoding="utf-8"?>
<calcChain xmlns="http://schemas.openxmlformats.org/spreadsheetml/2006/main">
  <c r="I223" i="1" l="1"/>
  <c r="R7" i="1"/>
  <c r="D223" i="1"/>
  <c r="A7" i="9"/>
  <c r="A8" i="9" s="1"/>
  <c r="A10" i="9" s="1"/>
  <c r="A11" i="9" s="1"/>
  <c r="A12" i="9" s="1"/>
  <c r="A14" i="9" s="1"/>
  <c r="A15" i="9" s="1"/>
  <c r="A16" i="9" s="1"/>
  <c r="A17" i="9" s="1"/>
  <c r="A18" i="9" s="1"/>
  <c r="A19" i="9" s="1"/>
  <c r="X22" i="1"/>
  <c r="S7" i="1"/>
  <c r="X23" i="1"/>
  <c r="X24" i="1"/>
  <c r="X25" i="1"/>
  <c r="X26" i="1"/>
  <c r="X27" i="1"/>
  <c r="X28" i="1"/>
  <c r="X29" i="1"/>
  <c r="X30" i="1"/>
  <c r="X31" i="1"/>
  <c r="X32" i="1"/>
  <c r="X33" i="1"/>
  <c r="P19" i="1"/>
  <c r="I7" i="1"/>
  <c r="J7" i="1"/>
  <c r="K7" i="1"/>
  <c r="L7" i="1"/>
  <c r="M7" i="1"/>
  <c r="N7" i="1"/>
  <c r="O7" i="1"/>
  <c r="I8" i="1"/>
  <c r="J8" i="1"/>
  <c r="K8" i="1"/>
  <c r="L8" i="1"/>
  <c r="M8" i="1"/>
  <c r="N8" i="1"/>
  <c r="O8" i="1"/>
  <c r="I9" i="1"/>
  <c r="J9" i="1"/>
  <c r="K9" i="1"/>
  <c r="L9" i="1"/>
  <c r="M9" i="1"/>
  <c r="N9" i="1"/>
  <c r="O9" i="1"/>
  <c r="I10" i="1"/>
  <c r="J10" i="1"/>
  <c r="K10" i="1"/>
  <c r="L10" i="1"/>
  <c r="M10" i="1"/>
  <c r="N10" i="1"/>
  <c r="O10" i="1"/>
  <c r="I11" i="1"/>
  <c r="J11" i="1"/>
  <c r="K11" i="1"/>
  <c r="L11" i="1"/>
  <c r="M11" i="1"/>
  <c r="N11" i="1"/>
  <c r="O11" i="1"/>
  <c r="I12" i="1"/>
  <c r="J12" i="1"/>
  <c r="K12" i="1"/>
  <c r="L12" i="1"/>
  <c r="M12" i="1"/>
  <c r="N12" i="1"/>
  <c r="O12" i="1"/>
  <c r="I13" i="1"/>
  <c r="J13" i="1"/>
  <c r="K13" i="1"/>
  <c r="L13" i="1"/>
  <c r="M13" i="1"/>
  <c r="N13" i="1"/>
  <c r="O13" i="1"/>
  <c r="I14" i="1"/>
  <c r="J14" i="1"/>
  <c r="K14" i="1"/>
  <c r="L14" i="1"/>
  <c r="M14" i="1"/>
  <c r="N14" i="1"/>
  <c r="O14" i="1"/>
  <c r="I15" i="1"/>
  <c r="J15" i="1"/>
  <c r="K15" i="1"/>
  <c r="L15" i="1"/>
  <c r="M15" i="1"/>
  <c r="N15" i="1"/>
  <c r="O15" i="1"/>
  <c r="I16" i="1"/>
  <c r="J16" i="1"/>
  <c r="K16" i="1"/>
  <c r="L16" i="1"/>
  <c r="M16" i="1"/>
  <c r="N16" i="1"/>
  <c r="O16" i="1"/>
  <c r="I17" i="1"/>
  <c r="J17" i="1"/>
  <c r="K17" i="1"/>
  <c r="L17" i="1"/>
  <c r="M17" i="1"/>
  <c r="N17" i="1"/>
  <c r="O17" i="1"/>
  <c r="I18" i="1"/>
  <c r="J18" i="1"/>
  <c r="K18" i="1"/>
  <c r="L18" i="1"/>
  <c r="M18" i="1"/>
  <c r="N18" i="1"/>
  <c r="O18" i="1"/>
  <c r="H8" i="1"/>
  <c r="H9" i="1"/>
  <c r="H10" i="1"/>
  <c r="H11" i="1"/>
  <c r="H12" i="1"/>
  <c r="H13" i="1"/>
  <c r="H14" i="1"/>
  <c r="H15" i="1"/>
  <c r="H16" i="1"/>
  <c r="H17" i="1"/>
  <c r="H18" i="1"/>
  <c r="H7" i="1"/>
  <c r="F7" i="1"/>
  <c r="H19" i="1"/>
  <c r="D8" i="1"/>
  <c r="D9" i="1"/>
  <c r="D10" i="1"/>
  <c r="D11" i="1"/>
  <c r="D12" i="1"/>
  <c r="D13" i="1"/>
  <c r="D14" i="1"/>
  <c r="D15" i="1"/>
  <c r="D16" i="1"/>
  <c r="D17" i="1"/>
  <c r="D18" i="1"/>
  <c r="D7" i="1"/>
  <c r="D19" i="1" s="1"/>
  <c r="L251" i="1"/>
  <c r="K251" i="1"/>
  <c r="J251" i="1"/>
  <c r="I251" i="1"/>
  <c r="H251" i="1"/>
  <c r="F251" i="1"/>
  <c r="E251" i="1"/>
  <c r="D251" i="1"/>
  <c r="L237" i="1"/>
  <c r="K237" i="1"/>
  <c r="J237" i="1"/>
  <c r="I237" i="1"/>
  <c r="H237" i="1"/>
  <c r="F237" i="1"/>
  <c r="E237" i="1"/>
  <c r="D237" i="1"/>
  <c r="L207" i="1"/>
  <c r="K207" i="1"/>
  <c r="J207" i="1"/>
  <c r="I207" i="1"/>
  <c r="H207" i="1"/>
  <c r="F207" i="1"/>
  <c r="E207" i="1"/>
  <c r="D207" i="1"/>
  <c r="L206" i="1"/>
  <c r="K206" i="1"/>
  <c r="J206" i="1"/>
  <c r="I206" i="1"/>
  <c r="H206" i="1"/>
  <c r="F206" i="1"/>
  <c r="E206" i="1"/>
  <c r="D206" i="1"/>
  <c r="L205" i="1"/>
  <c r="K205" i="1"/>
  <c r="J205" i="1"/>
  <c r="I205" i="1"/>
  <c r="H205" i="1"/>
  <c r="F205" i="1"/>
  <c r="E205" i="1"/>
  <c r="D205" i="1"/>
  <c r="L204" i="1"/>
  <c r="K204" i="1"/>
  <c r="J204" i="1"/>
  <c r="I204" i="1"/>
  <c r="H204" i="1"/>
  <c r="F204" i="1"/>
  <c r="E204" i="1"/>
  <c r="D204" i="1"/>
  <c r="L203" i="1"/>
  <c r="K203" i="1"/>
  <c r="J203" i="1"/>
  <c r="I203" i="1"/>
  <c r="H203" i="1"/>
  <c r="F203" i="1"/>
  <c r="E203" i="1"/>
  <c r="D203" i="1"/>
  <c r="L202" i="1"/>
  <c r="K202" i="1"/>
  <c r="J202" i="1"/>
  <c r="I202" i="1"/>
  <c r="H202" i="1"/>
  <c r="F202" i="1"/>
  <c r="E202" i="1"/>
  <c r="D202" i="1"/>
  <c r="L201" i="1"/>
  <c r="K201" i="1"/>
  <c r="J201" i="1"/>
  <c r="I201" i="1"/>
  <c r="H201" i="1"/>
  <c r="F201" i="1"/>
  <c r="E201" i="1"/>
  <c r="D201" i="1"/>
  <c r="L200" i="1"/>
  <c r="K200" i="1"/>
  <c r="J200" i="1"/>
  <c r="I200" i="1"/>
  <c r="H200" i="1"/>
  <c r="F200" i="1"/>
  <c r="E200" i="1"/>
  <c r="D200" i="1"/>
  <c r="L199" i="1"/>
  <c r="K199" i="1"/>
  <c r="J199" i="1"/>
  <c r="I199" i="1"/>
  <c r="H199" i="1"/>
  <c r="F199" i="1"/>
  <c r="E199" i="1"/>
  <c r="D199" i="1"/>
  <c r="L198" i="1"/>
  <c r="K198" i="1"/>
  <c r="J198" i="1"/>
  <c r="I198" i="1"/>
  <c r="H198" i="1"/>
  <c r="F198" i="1"/>
  <c r="E198" i="1"/>
  <c r="D198" i="1"/>
  <c r="L197" i="1"/>
  <c r="K197" i="1"/>
  <c r="J197" i="1"/>
  <c r="I197" i="1"/>
  <c r="H197" i="1"/>
  <c r="F197" i="1"/>
  <c r="E197" i="1"/>
  <c r="D197" i="1"/>
  <c r="L196" i="1"/>
  <c r="L208" i="1" s="1"/>
  <c r="K196" i="1"/>
  <c r="K208" i="1" s="1"/>
  <c r="J196" i="1"/>
  <c r="J208" i="1" s="1"/>
  <c r="I196" i="1"/>
  <c r="I208" i="1" s="1"/>
  <c r="H196" i="1"/>
  <c r="H208" i="1"/>
  <c r="F196" i="1"/>
  <c r="F208" i="1"/>
  <c r="E196" i="1"/>
  <c r="E208" i="1"/>
  <c r="D196" i="1"/>
  <c r="D208" i="1"/>
  <c r="L189" i="1"/>
  <c r="K189" i="1"/>
  <c r="J189" i="1"/>
  <c r="I189" i="1"/>
  <c r="H189" i="1"/>
  <c r="F189" i="1"/>
  <c r="E189" i="1"/>
  <c r="D189" i="1"/>
  <c r="L175" i="1"/>
  <c r="K175" i="1"/>
  <c r="J175" i="1"/>
  <c r="I175" i="1"/>
  <c r="H175" i="1"/>
  <c r="F175" i="1"/>
  <c r="E175" i="1"/>
  <c r="D175" i="1"/>
  <c r="L161" i="1"/>
  <c r="K161" i="1"/>
  <c r="J161" i="1"/>
  <c r="I161" i="1"/>
  <c r="H161" i="1"/>
  <c r="F161" i="1"/>
  <c r="E161" i="1"/>
  <c r="D161" i="1"/>
  <c r="L145" i="1"/>
  <c r="K145" i="1"/>
  <c r="J145" i="1"/>
  <c r="I145" i="1"/>
  <c r="H145" i="1"/>
  <c r="F145" i="1"/>
  <c r="E145" i="1"/>
  <c r="D145" i="1"/>
  <c r="L144" i="1"/>
  <c r="K144" i="1"/>
  <c r="J144" i="1"/>
  <c r="I144" i="1"/>
  <c r="H144" i="1"/>
  <c r="F144" i="1"/>
  <c r="E144" i="1"/>
  <c r="D144" i="1"/>
  <c r="L143" i="1"/>
  <c r="K143" i="1"/>
  <c r="J143" i="1"/>
  <c r="I143" i="1"/>
  <c r="H143" i="1"/>
  <c r="F143" i="1"/>
  <c r="E143" i="1"/>
  <c r="D143" i="1"/>
  <c r="L142" i="1"/>
  <c r="K142" i="1"/>
  <c r="J142" i="1"/>
  <c r="I142" i="1"/>
  <c r="H142" i="1"/>
  <c r="F142" i="1"/>
  <c r="E142" i="1"/>
  <c r="D142" i="1"/>
  <c r="L141" i="1"/>
  <c r="K141" i="1"/>
  <c r="J141" i="1"/>
  <c r="I141" i="1"/>
  <c r="H141" i="1"/>
  <c r="F141" i="1"/>
  <c r="E141" i="1"/>
  <c r="D141" i="1"/>
  <c r="L140" i="1"/>
  <c r="K140" i="1"/>
  <c r="J140" i="1"/>
  <c r="I140" i="1"/>
  <c r="H140" i="1"/>
  <c r="F140" i="1"/>
  <c r="E140" i="1"/>
  <c r="D140" i="1"/>
  <c r="L139" i="1"/>
  <c r="K139" i="1"/>
  <c r="J139" i="1"/>
  <c r="I139" i="1"/>
  <c r="H139" i="1"/>
  <c r="F139" i="1"/>
  <c r="E139" i="1"/>
  <c r="D139" i="1"/>
  <c r="L138" i="1"/>
  <c r="K138" i="1"/>
  <c r="J138" i="1"/>
  <c r="I138" i="1"/>
  <c r="H138" i="1"/>
  <c r="F138" i="1"/>
  <c r="E138" i="1"/>
  <c r="D138" i="1"/>
  <c r="L137" i="1"/>
  <c r="K137" i="1"/>
  <c r="J137" i="1"/>
  <c r="I137" i="1"/>
  <c r="H137" i="1"/>
  <c r="F137" i="1"/>
  <c r="E137" i="1"/>
  <c r="D137" i="1"/>
  <c r="L136" i="1"/>
  <c r="K136" i="1"/>
  <c r="J136" i="1"/>
  <c r="I136" i="1"/>
  <c r="H136" i="1"/>
  <c r="F136" i="1"/>
  <c r="E136" i="1"/>
  <c r="D136" i="1"/>
  <c r="L135" i="1"/>
  <c r="K135" i="1"/>
  <c r="J135" i="1"/>
  <c r="I135" i="1"/>
  <c r="H135" i="1"/>
  <c r="F135" i="1"/>
  <c r="E135" i="1"/>
  <c r="D135" i="1"/>
  <c r="L134" i="1"/>
  <c r="L146" i="1"/>
  <c r="K134" i="1"/>
  <c r="K146" i="1"/>
  <c r="J134" i="1"/>
  <c r="J146" i="1"/>
  <c r="I134" i="1"/>
  <c r="I146" i="1"/>
  <c r="H134" i="1"/>
  <c r="H146" i="1"/>
  <c r="F134" i="1"/>
  <c r="F146" i="1"/>
  <c r="E134" i="1"/>
  <c r="E146" i="1"/>
  <c r="D134" i="1"/>
  <c r="D146" i="1"/>
  <c r="E82" i="1"/>
  <c r="E81" i="1"/>
  <c r="E77" i="1"/>
  <c r="E71" i="1"/>
  <c r="N82" i="1"/>
  <c r="M82" i="1"/>
  <c r="L82" i="1"/>
  <c r="K82" i="1"/>
  <c r="J82" i="1"/>
  <c r="I82" i="1"/>
  <c r="H82" i="1"/>
  <c r="F82" i="1"/>
  <c r="D82" i="1"/>
  <c r="N81" i="1"/>
  <c r="M81" i="1"/>
  <c r="L81" i="1"/>
  <c r="K81" i="1"/>
  <c r="J81" i="1"/>
  <c r="I81" i="1"/>
  <c r="H81" i="1"/>
  <c r="F81" i="1"/>
  <c r="D81" i="1"/>
  <c r="N80" i="1"/>
  <c r="M80" i="1"/>
  <c r="L80" i="1"/>
  <c r="K80" i="1"/>
  <c r="J80" i="1"/>
  <c r="I80" i="1"/>
  <c r="H80" i="1"/>
  <c r="F80" i="1"/>
  <c r="E80" i="1"/>
  <c r="D80" i="1"/>
  <c r="N79" i="1"/>
  <c r="M79" i="1"/>
  <c r="L79" i="1"/>
  <c r="K79" i="1"/>
  <c r="J79" i="1"/>
  <c r="I79" i="1"/>
  <c r="H79" i="1"/>
  <c r="F79" i="1"/>
  <c r="E79" i="1"/>
  <c r="D79" i="1"/>
  <c r="N78" i="1"/>
  <c r="M78" i="1"/>
  <c r="L78" i="1"/>
  <c r="K78" i="1"/>
  <c r="J78" i="1"/>
  <c r="I78" i="1"/>
  <c r="H78" i="1"/>
  <c r="F78" i="1"/>
  <c r="E78" i="1"/>
  <c r="D78" i="1"/>
  <c r="N77" i="1"/>
  <c r="M77" i="1"/>
  <c r="M83" i="1" s="1"/>
  <c r="L77" i="1"/>
  <c r="K77" i="1"/>
  <c r="K83" i="1" s="1"/>
  <c r="J77" i="1"/>
  <c r="I77" i="1"/>
  <c r="H77" i="1"/>
  <c r="F77" i="1"/>
  <c r="F83" i="1" s="1"/>
  <c r="P5" i="1" s="1"/>
  <c r="D77" i="1"/>
  <c r="N76" i="1"/>
  <c r="M76" i="1"/>
  <c r="L76" i="1"/>
  <c r="K76" i="1"/>
  <c r="J76" i="1"/>
  <c r="I76" i="1"/>
  <c r="H76" i="1"/>
  <c r="F76" i="1"/>
  <c r="E76" i="1"/>
  <c r="D76" i="1"/>
  <c r="N75" i="1"/>
  <c r="M75" i="1"/>
  <c r="L75" i="1"/>
  <c r="K75" i="1"/>
  <c r="J75" i="1"/>
  <c r="I75" i="1"/>
  <c r="H75" i="1"/>
  <c r="F75" i="1"/>
  <c r="E75" i="1"/>
  <c r="D75" i="1"/>
  <c r="N74" i="1"/>
  <c r="M74" i="1"/>
  <c r="L74" i="1"/>
  <c r="K74" i="1"/>
  <c r="J74" i="1"/>
  <c r="I74" i="1"/>
  <c r="H74" i="1"/>
  <c r="F74" i="1"/>
  <c r="E74" i="1"/>
  <c r="D74" i="1"/>
  <c r="N73" i="1"/>
  <c r="M73" i="1"/>
  <c r="L73" i="1"/>
  <c r="K73" i="1"/>
  <c r="J73" i="1"/>
  <c r="I73" i="1"/>
  <c r="H73" i="1"/>
  <c r="F73" i="1"/>
  <c r="E73" i="1"/>
  <c r="D73" i="1"/>
  <c r="N72" i="1"/>
  <c r="M72" i="1"/>
  <c r="L72" i="1"/>
  <c r="K72" i="1"/>
  <c r="J72" i="1"/>
  <c r="I72" i="1"/>
  <c r="H72" i="1"/>
  <c r="F72" i="1"/>
  <c r="E72" i="1"/>
  <c r="D72" i="1"/>
  <c r="N71" i="1"/>
  <c r="M71" i="1"/>
  <c r="L71" i="1"/>
  <c r="L83" i="1" s="1"/>
  <c r="K71" i="1"/>
  <c r="J71" i="1"/>
  <c r="J83" i="1" s="1"/>
  <c r="I71" i="1"/>
  <c r="H71" i="1"/>
  <c r="F71" i="1"/>
  <c r="D71" i="1"/>
  <c r="X34" i="1"/>
  <c r="D83" i="1"/>
  <c r="H83" i="1"/>
  <c r="I83" i="1"/>
  <c r="I19" i="1"/>
  <c r="M19" i="1"/>
  <c r="E83" i="1"/>
  <c r="K19" i="1"/>
  <c r="O19" i="1"/>
  <c r="N83" i="1"/>
  <c r="J19" i="1"/>
  <c r="N19" i="1"/>
  <c r="L19" i="1"/>
  <c r="F9" i="1"/>
  <c r="F15" i="1"/>
  <c r="F16" i="1"/>
  <c r="F10" i="1"/>
  <c r="F17" i="1"/>
  <c r="F12" i="1"/>
  <c r="F18" i="1"/>
  <c r="F8" i="1"/>
  <c r="F13" i="1"/>
  <c r="F11" i="1"/>
  <c r="F14" i="1"/>
  <c r="F19" i="1"/>
  <c r="Q7" i="1"/>
  <c r="Q8" i="1"/>
  <c r="Q19" i="1" s="1"/>
  <c r="Q5" i="1" s="1"/>
  <c r="Q9" i="1"/>
  <c r="Q10" i="1"/>
  <c r="Q11" i="1"/>
  <c r="Q12" i="1"/>
  <c r="Q13" i="1"/>
  <c r="Q14" i="1"/>
  <c r="Q15" i="1"/>
  <c r="Q16" i="1"/>
  <c r="Q17" i="1"/>
  <c r="Q18" i="1"/>
  <c r="R8" i="1"/>
  <c r="R9" i="1"/>
  <c r="R19" i="1" s="1"/>
  <c r="R5" i="1" s="1"/>
  <c r="R10" i="1"/>
  <c r="R11" i="1"/>
  <c r="R12" i="1"/>
  <c r="R13" i="1"/>
  <c r="R14" i="1"/>
  <c r="R15" i="1"/>
  <c r="R16" i="1"/>
  <c r="R17" i="1"/>
  <c r="R18" i="1"/>
  <c r="S8" i="1"/>
  <c r="S19" i="1" s="1"/>
  <c r="S9" i="1"/>
  <c r="S10" i="1"/>
  <c r="S11" i="1"/>
  <c r="S12" i="1"/>
  <c r="S13" i="1"/>
  <c r="S14" i="1"/>
  <c r="S15" i="1"/>
  <c r="S16" i="1"/>
  <c r="S17" i="1"/>
  <c r="S18" i="1"/>
  <c r="T7" i="1"/>
  <c r="T8" i="1"/>
  <c r="T19" i="1" s="1"/>
  <c r="T5" i="1" s="1"/>
  <c r="T9" i="1"/>
  <c r="T10" i="1"/>
  <c r="T11" i="1"/>
  <c r="T12" i="1"/>
  <c r="T13" i="1"/>
  <c r="T14" i="1"/>
  <c r="T15" i="1"/>
  <c r="T16" i="1"/>
  <c r="T17" i="1"/>
  <c r="T18" i="1"/>
  <c r="U7" i="1"/>
  <c r="U8" i="1"/>
  <c r="U19" i="1" s="1"/>
  <c r="U5" i="1" s="1"/>
  <c r="U9" i="1"/>
  <c r="U10" i="1"/>
  <c r="U11" i="1"/>
  <c r="U12" i="1"/>
  <c r="U13" i="1"/>
  <c r="U14" i="1"/>
  <c r="U15" i="1"/>
  <c r="U16" i="1"/>
  <c r="U17" i="1"/>
  <c r="U18" i="1"/>
  <c r="V7" i="1"/>
  <c r="V8" i="1"/>
  <c r="V9" i="1"/>
  <c r="V10" i="1"/>
  <c r="V11" i="1"/>
  <c r="V12" i="1"/>
  <c r="V13" i="1"/>
  <c r="V14" i="1"/>
  <c r="V15" i="1"/>
  <c r="V16" i="1"/>
  <c r="V17" i="1"/>
  <c r="V18" i="1"/>
  <c r="W7" i="1"/>
  <c r="W8" i="1"/>
  <c r="W19" i="1" s="1"/>
  <c r="W5" i="1" s="1"/>
  <c r="W9" i="1"/>
  <c r="W10" i="1"/>
  <c r="W11" i="1"/>
  <c r="W12" i="1"/>
  <c r="W13" i="1"/>
  <c r="W14" i="1"/>
  <c r="W15" i="1"/>
  <c r="W16" i="1"/>
  <c r="W17" i="1"/>
  <c r="W18" i="1"/>
  <c r="V19" i="1"/>
  <c r="V5" i="1" s="1"/>
  <c r="A13" i="9" l="1"/>
  <c r="S5" i="1"/>
  <c r="X19" i="1"/>
  <c r="A24" i="9"/>
  <c r="A25" i="9" s="1"/>
  <c r="A26" i="9" s="1"/>
  <c r="A27" i="9" s="1"/>
  <c r="A28" i="9" s="1"/>
  <c r="A29" i="9" s="1"/>
  <c r="A30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20" i="9"/>
  <c r="A21" i="9" s="1"/>
  <c r="A22" i="9" s="1"/>
  <c r="A23" i="9" s="1"/>
  <c r="A51" i="9" l="1"/>
  <c r="A52" i="9" s="1"/>
  <c r="A53" i="9" s="1"/>
  <c r="A54" i="9" s="1"/>
  <c r="A55" i="9" s="1"/>
  <c r="A57" i="9" s="1"/>
  <c r="A58" i="9" s="1"/>
  <c r="A59" i="9" s="1"/>
  <c r="A60" i="9" s="1"/>
  <c r="A49" i="9"/>
  <c r="A63" i="9" l="1"/>
  <c r="A64" i="9" s="1"/>
  <c r="A65" i="9" s="1"/>
  <c r="A67" i="9" s="1"/>
  <c r="A68" i="9" s="1"/>
  <c r="A69" i="9" s="1"/>
  <c r="A61" i="9"/>
  <c r="A62" i="9" s="1"/>
  <c r="A71" i="9" l="1"/>
  <c r="A72" i="9" s="1"/>
  <c r="A73" i="9" s="1"/>
  <c r="A74" i="9" s="1"/>
  <c r="A75" i="9" s="1"/>
  <c r="A70" i="9"/>
  <c r="A76" i="9" l="1"/>
  <c r="A78" i="9" s="1"/>
  <c r="A80" i="9"/>
  <c r="A81" i="9" s="1"/>
  <c r="A82" i="9" s="1"/>
  <c r="A83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6" i="9" s="1"/>
  <c r="A97" i="9" s="1"/>
  <c r="A98" i="9" s="1"/>
  <c r="A99" i="9" s="1"/>
  <c r="A100" i="9" s="1"/>
  <c r="A102" i="9" l="1"/>
  <c r="A101" i="9"/>
  <c r="A105" i="9" l="1"/>
  <c r="A106" i="9" s="1"/>
  <c r="A107" i="9" s="1"/>
  <c r="A108" i="9" s="1"/>
  <c r="A103" i="9"/>
  <c r="A110" i="9" l="1"/>
  <c r="A109" i="9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l="1"/>
  <c r="A126" i="9" s="1"/>
  <c r="A127" i="9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1" i="9" l="1"/>
  <c r="A142" i="9" s="1"/>
  <c r="A143" i="9" s="1"/>
  <c r="A144" i="9" s="1"/>
  <c r="A145" i="9" s="1"/>
  <c r="A146" i="9" s="1"/>
  <c r="A147" i="9" s="1"/>
  <c r="A140" i="9"/>
  <c r="E223" i="1" l="1"/>
  <c r="J223" i="1"/>
  <c r="F223" i="1"/>
  <c r="H223" i="1"/>
  <c r="L223" i="1"/>
  <c r="K223" i="1"/>
</calcChain>
</file>

<file path=xl/sharedStrings.xml><?xml version="1.0" encoding="utf-8"?>
<sst xmlns="http://schemas.openxmlformats.org/spreadsheetml/2006/main" count="1269" uniqueCount="262">
  <si>
    <t>Заявлено в тариф 2019 г. (МКД и ЧС)</t>
  </si>
  <si>
    <t>Количество домов</t>
  </si>
  <si>
    <t>квартир</t>
  </si>
  <si>
    <t>Протяже нность</t>
  </si>
  <si>
    <t>Стояков при количество приборов на одном стояке</t>
  </si>
  <si>
    <t>Количество фланцевых, резьбовых соединений  и  сварных стыков на газопроводе в подъезде здания, шт.</t>
  </si>
  <si>
    <t>МКД</t>
  </si>
  <si>
    <t>внутридомовой газопровод    (п.м.)</t>
  </si>
  <si>
    <t>до 5 штук</t>
  </si>
  <si>
    <t>от 5 до 10 штук</t>
  </si>
  <si>
    <t>от 11 до 15 штук</t>
  </si>
  <si>
    <t>свыше 15 штук</t>
  </si>
  <si>
    <t>диаметр до 32 мм</t>
  </si>
  <si>
    <t>диаметр от 33 до 40 мм</t>
  </si>
  <si>
    <t>диаметр от 41 до 50 мм</t>
  </si>
  <si>
    <t>Котел мощностью до 30 квт</t>
  </si>
  <si>
    <t>Котел мощностью более 30 квт</t>
  </si>
  <si>
    <t>ВПГ</t>
  </si>
  <si>
    <t>ПГ4</t>
  </si>
  <si>
    <t>ПГ3</t>
  </si>
  <si>
    <t>ПГ2</t>
  </si>
  <si>
    <t>ВП</t>
  </si>
  <si>
    <t>ДШ</t>
  </si>
  <si>
    <t>свод</t>
  </si>
  <si>
    <t>МКД+ЧС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</si>
  <si>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</si>
  <si>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</si>
  <si>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</si>
  <si>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</si>
  <si>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</si>
  <si>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</si>
  <si>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</si>
  <si>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</si>
  <si>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</si>
  <si>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</si>
  <si>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</si>
  <si>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</si>
  <si>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</si>
  <si>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ЧС</t>
  </si>
  <si>
    <t>Количество домовладений (шт)</t>
  </si>
  <si>
    <t>Состав внутридомового газового оборудования</t>
  </si>
  <si>
    <t>Сигнализатор загазованности</t>
  </si>
  <si>
    <t xml:space="preserve">котел мощностью до 30кВт </t>
  </si>
  <si>
    <t>котел мощностью свыше 30кВт</t>
  </si>
  <si>
    <t>ПГ-4</t>
  </si>
  <si>
    <t>ПГ-3</t>
  </si>
  <si>
    <t>ПГ-2</t>
  </si>
  <si>
    <t>Заявлено в тариф 2019 г.  ЧС</t>
  </si>
  <si>
    <t>ПРГ</t>
  </si>
  <si>
    <t>Осмотр ПРГ</t>
  </si>
  <si>
    <t>Техническое обслуживание  ПРГ</t>
  </si>
  <si>
    <t>ГРПШ, ШРП &gt; 50 м. куб</t>
  </si>
  <si>
    <r>
      <t xml:space="preserve">ГРПШ, ШРП </t>
    </r>
    <r>
      <rPr>
        <sz val="10"/>
        <rFont val="Symbol"/>
        <family val="1"/>
        <charset val="2"/>
      </rPr>
      <t>&lt;</t>
    </r>
    <r>
      <rPr>
        <sz val="10"/>
        <rFont val="Times New Roman"/>
        <family val="1"/>
        <charset val="204"/>
      </rPr>
      <t xml:space="preserve"> 50 м. куб</t>
    </r>
  </si>
  <si>
    <t>ГРП, ГРПБ &gt; 50 м. куб</t>
  </si>
  <si>
    <r>
      <t xml:space="preserve">ГРПШ, ШРП </t>
    </r>
    <r>
      <rPr>
        <sz val="10"/>
        <rFont val="Symbol"/>
        <family val="1"/>
        <charset val="2"/>
      </rPr>
      <t>&lt;</t>
    </r>
    <r>
      <rPr>
        <sz val="10"/>
        <rFont val="Times New Roman"/>
        <family val="1"/>
        <charset val="204"/>
      </rPr>
      <t xml:space="preserve"> 50 м. куб (однониточные)</t>
    </r>
  </si>
  <si>
    <t>Филиал г.Вадлай</t>
  </si>
  <si>
    <t>г. Валдай</t>
  </si>
  <si>
    <t>КГУ</t>
  </si>
  <si>
    <t>ДГУ</t>
  </si>
  <si>
    <t>Газопроводы</t>
  </si>
  <si>
    <t xml:space="preserve">  т/о подземного газопровода стального среднего давления, (до 15 лет);</t>
  </si>
  <si>
    <t>т/о подземного газопровода стального среднего давления, (более 15 лет);</t>
  </si>
  <si>
    <t>т/о подземного газопровода стального низкого давления, (до 15 лет)</t>
  </si>
  <si>
    <t>т/о подземного газопровода стального низкого давления, (более 15 лет)</t>
  </si>
  <si>
    <t>т/о подземного газопровода полиэтиленового среднего и низкого давления (до 15 лет)</t>
  </si>
  <si>
    <t>т/о подземного газопровода полиэтиленового среднего и низкого давления, (более 15 лет)</t>
  </si>
  <si>
    <t>т/о надземного газопровода среднего и низкого давления,(фасад)</t>
  </si>
  <si>
    <t>т/о надземного газопровода среднего и низкого давления</t>
  </si>
  <si>
    <r>
      <t xml:space="preserve">График ТО ВДГО / ВКГО в МКД  на 2019 год </t>
    </r>
    <r>
      <rPr>
        <u/>
        <sz val="10"/>
        <rFont val="Times New Roman"/>
        <family val="1"/>
        <charset val="204"/>
      </rPr>
      <t>(служба ВДГО)</t>
    </r>
  </si>
  <si>
    <t>№ п/п</t>
  </si>
  <si>
    <t>Населенный пункт</t>
  </si>
  <si>
    <t>Улица</t>
  </si>
  <si>
    <t>Дом</t>
  </si>
  <si>
    <t xml:space="preserve"> корпус</t>
  </si>
  <si>
    <t>Валдай</t>
  </si>
  <si>
    <t>Васильева</t>
  </si>
  <si>
    <t>16А</t>
  </si>
  <si>
    <t xml:space="preserve">Гоголя </t>
  </si>
  <si>
    <t>Кузнечная пл.</t>
  </si>
  <si>
    <t>4в</t>
  </si>
  <si>
    <t>п. Рощино</t>
  </si>
  <si>
    <t>&lt;Без улицы&gt;</t>
  </si>
  <si>
    <t>8А</t>
  </si>
  <si>
    <t>с. Зимогорье</t>
  </si>
  <si>
    <t>Совхозная</t>
  </si>
  <si>
    <t xml:space="preserve">с. Зимогорье </t>
  </si>
  <si>
    <t>Ветеранов</t>
  </si>
  <si>
    <t>с. Яжелбицы</t>
  </si>
  <si>
    <t>Усадьба</t>
  </si>
  <si>
    <t>Белова</t>
  </si>
  <si>
    <t xml:space="preserve">Гагарина </t>
  </si>
  <si>
    <t>Дворцовая</t>
  </si>
  <si>
    <t>К.Маркса</t>
  </si>
  <si>
    <t xml:space="preserve">Комсомольский </t>
  </si>
  <si>
    <t>51А</t>
  </si>
  <si>
    <t>51Б</t>
  </si>
  <si>
    <t>Крупской</t>
  </si>
  <si>
    <t>17А</t>
  </si>
  <si>
    <t>1А</t>
  </si>
  <si>
    <t>Ленина</t>
  </si>
  <si>
    <t>Ломоносова</t>
  </si>
  <si>
    <t>Мелиораторов</t>
  </si>
  <si>
    <t xml:space="preserve">Мелиораторов </t>
  </si>
  <si>
    <t>Песчаная</t>
  </si>
  <si>
    <t>Железнодорожная</t>
  </si>
  <si>
    <t>Кирова</t>
  </si>
  <si>
    <t>2А</t>
  </si>
  <si>
    <t>2Б</t>
  </si>
  <si>
    <t xml:space="preserve">Луначарского </t>
  </si>
  <si>
    <t>19 а</t>
  </si>
  <si>
    <t>5А</t>
  </si>
  <si>
    <t>Молодежная</t>
  </si>
  <si>
    <t xml:space="preserve">Молодежная </t>
  </si>
  <si>
    <t>Гагарина</t>
  </si>
  <si>
    <t>49А</t>
  </si>
  <si>
    <t>Механизаторов</t>
  </si>
  <si>
    <t xml:space="preserve">Механизаторов </t>
  </si>
  <si>
    <t>Народная</t>
  </si>
  <si>
    <t>Некрасова</t>
  </si>
  <si>
    <t>Новгородская</t>
  </si>
  <si>
    <t>Победы</t>
  </si>
  <si>
    <t>2а</t>
  </si>
  <si>
    <t xml:space="preserve">Энергетиков </t>
  </si>
  <si>
    <t>7А</t>
  </si>
  <si>
    <t>69А</t>
  </si>
  <si>
    <t>Пролетарская</t>
  </si>
  <si>
    <t>16/8</t>
  </si>
  <si>
    <t>Радищева</t>
  </si>
  <si>
    <t>4А</t>
  </si>
  <si>
    <t>Студгородок</t>
  </si>
  <si>
    <t>2</t>
  </si>
  <si>
    <t>Труда</t>
  </si>
  <si>
    <t xml:space="preserve">Труда </t>
  </si>
  <si>
    <t>6А</t>
  </si>
  <si>
    <t xml:space="preserve">Ленина </t>
  </si>
  <si>
    <t>Октябрьская</t>
  </si>
  <si>
    <t>20/21</t>
  </si>
  <si>
    <t xml:space="preserve">Суворова пер. </t>
  </si>
  <si>
    <t>Советский пр-кт</t>
  </si>
  <si>
    <t>35/15</t>
  </si>
  <si>
    <t>Февральская</t>
  </si>
  <si>
    <t>63Б</t>
  </si>
  <si>
    <t>д. Лутовенка</t>
  </si>
  <si>
    <t>Луговая</t>
  </si>
  <si>
    <t>Старая</t>
  </si>
  <si>
    <t>Едрово</t>
  </si>
  <si>
    <t>Сосновая</t>
  </si>
  <si>
    <t>п. Короцко</t>
  </si>
  <si>
    <t>Центральная</t>
  </si>
  <si>
    <t>Карла Маркса</t>
  </si>
  <si>
    <t>Комсомольский</t>
  </si>
  <si>
    <t>34/34</t>
  </si>
  <si>
    <t>88/27</t>
  </si>
  <si>
    <t>Зеленая</t>
  </si>
  <si>
    <t>9А</t>
  </si>
  <si>
    <t>Павлова</t>
  </si>
  <si>
    <t>19а</t>
  </si>
  <si>
    <t>Энергетиков</t>
  </si>
  <si>
    <t>5а</t>
  </si>
  <si>
    <t>Заводская</t>
  </si>
  <si>
    <t>18А</t>
  </si>
  <si>
    <t>Лесная</t>
  </si>
  <si>
    <t>10 А</t>
  </si>
  <si>
    <t>8Б</t>
  </si>
  <si>
    <t xml:space="preserve">Выскодно 1 </t>
  </si>
  <si>
    <t>1 а</t>
  </si>
  <si>
    <t>Колхозная</t>
  </si>
  <si>
    <t>39А</t>
  </si>
  <si>
    <t>12А</t>
  </si>
  <si>
    <t>13</t>
  </si>
  <si>
    <t>14</t>
  </si>
  <si>
    <t>41А</t>
  </si>
  <si>
    <t>58/55</t>
  </si>
  <si>
    <t>32</t>
  </si>
  <si>
    <t>1/5</t>
  </si>
  <si>
    <t>10</t>
  </si>
  <si>
    <t xml:space="preserve">Выскодно 2 </t>
  </si>
  <si>
    <t>14Б</t>
  </si>
  <si>
    <t>15а</t>
  </si>
  <si>
    <t>5 а</t>
  </si>
  <si>
    <t>Луначарского</t>
  </si>
  <si>
    <t>23/19</t>
  </si>
  <si>
    <t>28I12</t>
  </si>
  <si>
    <t>Реченская</t>
  </si>
  <si>
    <t>12</t>
  </si>
  <si>
    <t>9а</t>
  </si>
  <si>
    <t>Животноводов</t>
  </si>
  <si>
    <t>4</t>
  </si>
  <si>
    <t>3а</t>
  </si>
  <si>
    <t>3</t>
  </si>
  <si>
    <t>8</t>
  </si>
  <si>
    <t>7</t>
  </si>
  <si>
    <t>4а</t>
  </si>
  <si>
    <t>Полевая</t>
  </si>
  <si>
    <t>Строителей</t>
  </si>
  <si>
    <t>21а</t>
  </si>
  <si>
    <t>Крестцы</t>
  </si>
  <si>
    <t>6</t>
  </si>
  <si>
    <t>1</t>
  </si>
  <si>
    <t>5</t>
  </si>
  <si>
    <t>9</t>
  </si>
  <si>
    <t>пер. Механизаторов</t>
  </si>
  <si>
    <t>пер.Спортивный</t>
  </si>
  <si>
    <t>ул.Механизаторов</t>
  </si>
  <si>
    <t>пер.Дорожников</t>
  </si>
  <si>
    <t>ул. Боровая</t>
  </si>
  <si>
    <t>ул. Механизаторов</t>
  </si>
  <si>
    <t>ул. Полевая</t>
  </si>
  <si>
    <t>ул. Валдайская</t>
  </si>
  <si>
    <t>ул. Зелёная</t>
  </si>
  <si>
    <t>Новое Рахино</t>
  </si>
  <si>
    <t>ул. Греськова</t>
  </si>
  <si>
    <t>Ямская Слобода</t>
  </si>
  <si>
    <t>Мира</t>
  </si>
  <si>
    <t>ул. Мелиораторов</t>
  </si>
  <si>
    <t>Демянск</t>
  </si>
  <si>
    <t>Карла Либнехта</t>
  </si>
  <si>
    <t>Черный Ручей</t>
  </si>
  <si>
    <t>Лычково</t>
  </si>
  <si>
    <t>Механизаторов пер</t>
  </si>
  <si>
    <t>Некрасова пер</t>
  </si>
  <si>
    <t>Островская</t>
  </si>
  <si>
    <t>Заречная</t>
  </si>
  <si>
    <t>13А</t>
  </si>
  <si>
    <t>Ямская</t>
  </si>
  <si>
    <t>Васильчикова</t>
  </si>
  <si>
    <t>4Б</t>
  </si>
  <si>
    <t>6Б</t>
  </si>
  <si>
    <t>6В</t>
  </si>
  <si>
    <t xml:space="preserve">Ставского </t>
  </si>
  <si>
    <t>Рябошапко</t>
  </si>
  <si>
    <t>32А</t>
  </si>
  <si>
    <t xml:space="preserve">Ж.Дорожная </t>
  </si>
  <si>
    <t>8./1</t>
  </si>
  <si>
    <t>25 лет Октября</t>
  </si>
  <si>
    <t xml:space="preserve">1 Мая </t>
  </si>
  <si>
    <t>Карла Либкнехта</t>
  </si>
  <si>
    <t>Дехтяренко</t>
  </si>
  <si>
    <t xml:space="preserve">Карла Либкнехта </t>
  </si>
  <si>
    <t>Школьная</t>
  </si>
  <si>
    <t>пер. Молодежный</t>
  </si>
  <si>
    <t>25 Лет Октября</t>
  </si>
  <si>
    <t>30 лет Победы</t>
  </si>
  <si>
    <t>Буденного</t>
  </si>
  <si>
    <t>Халина</t>
  </si>
  <si>
    <t>18 а</t>
  </si>
  <si>
    <t>Базарная</t>
  </si>
  <si>
    <t>Железнодорожный пер.</t>
  </si>
  <si>
    <t>Техническое обслуживание внутриквартирной газовой разводеи</t>
  </si>
  <si>
    <t>Филиал г.Валдай</t>
  </si>
  <si>
    <t>49</t>
  </si>
  <si>
    <t>51</t>
  </si>
  <si>
    <t>Г.Титова</t>
  </si>
  <si>
    <t>К.Либкнехта</t>
  </si>
  <si>
    <t>61а</t>
  </si>
  <si>
    <t>Заводской пер.</t>
  </si>
  <si>
    <t>Новаторов</t>
  </si>
  <si>
    <t>Павловская</t>
  </si>
  <si>
    <t>113а</t>
  </si>
  <si>
    <t>График ТО газового оборудования в МКД
г. Старая Русса в 2020 г.</t>
  </si>
  <si>
    <t>График ТО газового оборудования в МКД
Крестецкого газового участка в 2020 г.</t>
  </si>
  <si>
    <t>График ТО газового оборудования в МКД
Демянского газового участка в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</si>
</sst>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mmmm;@"/>
    <numFmt numFmtId="166" formatCode="_-* #,##0_р_._-;\-* #,##0_р_._-;_-* &quot;-&quot;??_р_._-;_-@_-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Symbol"/>
      <family val="1"/>
      <charset val="2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u/>
      <sz val="10"/>
      <name val="Times New Roman"/>
      <family val="1"/>
      <charset val="204"/>
    </font>
    <font>
      <sz val="8"/>
      <color indexed="8"/>
      <name val="MS Shell Dlg"/>
      <charset val="1"/>
    </font>
    <font>
      <sz val="8"/>
      <name val="Arial"/>
      <family val="2"/>
      <charset val="1"/>
    </font>
    <font>
      <sz val="11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5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6">
    <xf numFmtId="0" fontId="0" fillId="0" borderId="0"/>
    <xf numFmtId="0" fontId="9" fillId="0" borderId="0"/>
    <xf numFmtId="0" fontId="10" fillId="0" borderId="0"/>
    <xf numFmtId="44" fontId="1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2" fillId="0" borderId="0"/>
    <xf numFmtId="0" fontId="1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textRotation="90" wrapText="1"/>
    </xf>
    <xf numFmtId="16" fontId="3" fillId="0" borderId="1" xfId="0" applyNumberFormat="1" applyFont="1" applyFill="1" applyBorder="1" applyAlignment="1">
      <alignment textRotation="90" wrapText="1"/>
    </xf>
    <xf numFmtId="17" fontId="3" fillId="0" borderId="1" xfId="0" applyNumberFormat="1" applyFont="1" applyFill="1" applyBorder="1" applyAlignment="1">
      <alignment textRotation="90" wrapText="1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2" fillId="3" borderId="2" xfId="0" applyFont="1" applyFill="1" applyBorder="1" applyAlignment="1">
      <alignment horizontal="center" vertical="center" wrapText="1"/>
    </xf>
    <xf numFmtId="0" fontId="0" fillId="3" borderId="0" xfId="0" applyFill="1" applyBorder="1"/>
    <xf numFmtId="165" fontId="3" fillId="0" borderId="1" xfId="0" applyNumberFormat="1" applyFont="1" applyFill="1" applyBorder="1"/>
    <xf numFmtId="0" fontId="3" fillId="0" borderId="1" xfId="0" applyFont="1" applyFill="1" applyBorder="1"/>
    <xf numFmtId="165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6" fontId="5" fillId="0" borderId="1" xfId="34" applyNumberFormat="1" applyFont="1" applyFill="1" applyBorder="1"/>
    <xf numFmtId="0" fontId="3" fillId="0" borderId="3" xfId="0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1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26" applyFont="1" applyFill="1" applyBorder="1" applyAlignment="1">
      <alignment horizontal="center"/>
    </xf>
    <xf numFmtId="0" fontId="4" fillId="4" borderId="1" xfId="0" applyFont="1" applyFill="1" applyBorder="1"/>
    <xf numFmtId="0" fontId="3" fillId="0" borderId="1" xfId="0" applyFont="1" applyBorder="1"/>
    <xf numFmtId="166" fontId="3" fillId="0" borderId="1" xfId="34" applyNumberFormat="1" applyFont="1" applyFill="1" applyBorder="1"/>
    <xf numFmtId="166" fontId="3" fillId="0" borderId="3" xfId="35" applyNumberFormat="1" applyFont="1" applyFill="1" applyBorder="1" applyAlignment="1">
      <alignment horizontal="left"/>
    </xf>
    <xf numFmtId="166" fontId="3" fillId="0" borderId="4" xfId="35" applyNumberFormat="1" applyFont="1" applyFill="1" applyBorder="1"/>
    <xf numFmtId="0" fontId="0" fillId="0" borderId="3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/>
    <xf numFmtId="166" fontId="3" fillId="0" borderId="1" xfId="35" applyNumberFormat="1" applyFont="1" applyFill="1" applyBorder="1" applyAlignment="1">
      <alignment horizontal="left"/>
    </xf>
    <xf numFmtId="166" fontId="3" fillId="0" borderId="1" xfId="35" applyNumberFormat="1" applyFont="1" applyFill="1" applyBorder="1"/>
    <xf numFmtId="0" fontId="3" fillId="0" borderId="9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65" fontId="4" fillId="0" borderId="11" xfId="0" applyNumberFormat="1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/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/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/>
    </xf>
    <xf numFmtId="166" fontId="3" fillId="0" borderId="5" xfId="35" applyNumberFormat="1" applyFont="1" applyFill="1" applyBorder="1" applyAlignment="1">
      <alignment horizontal="left"/>
    </xf>
    <xf numFmtId="166" fontId="3" fillId="0" borderId="8" xfId="35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left"/>
    </xf>
    <xf numFmtId="0" fontId="12" fillId="5" borderId="8" xfId="0" applyFont="1" applyFill="1" applyBorder="1" applyAlignment="1">
      <alignment vertical="center" textRotation="90" wrapText="1"/>
    </xf>
    <xf numFmtId="166" fontId="3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/>
    </xf>
    <xf numFmtId="166" fontId="3" fillId="0" borderId="1" xfId="0" applyNumberFormat="1" applyFont="1" applyFill="1" applyBorder="1" applyAlignment="1"/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6" fontId="4" fillId="7" borderId="1" xfId="0" applyNumberFormat="1" applyFont="1" applyFill="1" applyBorder="1" applyAlignment="1">
      <alignment horizontal="left"/>
    </xf>
    <xf numFmtId="166" fontId="0" fillId="3" borderId="0" xfId="0" applyNumberFormat="1" applyFill="1" applyBorder="1"/>
    <xf numFmtId="166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16" fontId="3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7" applyNumberFormat="1" applyFont="1" applyFill="1" applyBorder="1" applyAlignment="1">
      <alignment horizontal="center" vertical="center"/>
    </xf>
    <xf numFmtId="49" fontId="16" fillId="0" borderId="1" xfId="7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23" applyFont="1" applyFill="1" applyBorder="1" applyAlignment="1">
      <alignment horizontal="center" wrapText="1"/>
    </xf>
    <xf numFmtId="0" fontId="16" fillId="0" borderId="0" xfId="0" applyFont="1" applyBorder="1"/>
    <xf numFmtId="0" fontId="0" fillId="5" borderId="2" xfId="0" applyFill="1" applyBorder="1" applyAlignment="1">
      <alignment horizontal="left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2" fillId="5" borderId="5" xfId="0" applyFont="1" applyFill="1" applyBorder="1" applyAlignment="1">
      <alignment horizontal="center" vertical="center" textRotation="90" wrapText="1"/>
    </xf>
    <xf numFmtId="0" fontId="12" fillId="5" borderId="7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1" wrapText="1"/>
    </xf>
    <xf numFmtId="0" fontId="3" fillId="0" borderId="8" xfId="0" applyFont="1" applyBorder="1" applyAlignment="1">
      <alignment horizontal="center" vertical="center" textRotation="91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/>
    </xf>
    <xf numFmtId="0" fontId="20" fillId="8" borderId="6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/>
    </xf>
    <xf numFmtId="0" fontId="21" fillId="8" borderId="15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0" fillId="8" borderId="9" xfId="0" applyFont="1" applyFill="1" applyBorder="1" applyAlignment="1">
      <alignment horizontal="center" wrapText="1"/>
    </xf>
    <xf numFmtId="0" fontId="20" fillId="8" borderId="6" xfId="0" applyFont="1" applyFill="1" applyBorder="1" applyAlignment="1">
      <alignment horizontal="center" wrapText="1"/>
    </xf>
    <xf numFmtId="0" fontId="20" fillId="8" borderId="10" xfId="0" applyFont="1" applyFill="1" applyBorder="1" applyAlignment="1">
      <alignment horizontal="center" wrapText="1"/>
    </xf>
    <xf numFmtId="0" fontId="21" fillId="8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23" applyFont="1" applyFill="1" applyBorder="1" applyAlignment="1">
      <alignment horizontal="center" wrapText="1"/>
    </xf>
  </cellXfs>
  <cellStyles count="36">
    <cellStyle name="Excel Built-in Explanatory Text" xfId="1"/>
    <cellStyle name="Excel Built-in Explanatory Text 2" xfId="2"/>
    <cellStyle name="Денежный 2" xfId="3"/>
    <cellStyle name="Обычный" xfId="0" builtinId="0"/>
    <cellStyle name="Обычный 10" xfId="4"/>
    <cellStyle name="Обычный 11" xfId="5"/>
    <cellStyle name="Обычный 11 2" xfId="6"/>
    <cellStyle name="Обычный 2" xfId="7"/>
    <cellStyle name="Обычный 2 2" xfId="8"/>
    <cellStyle name="Обычный 2 2 2" xfId="9"/>
    <cellStyle name="Обычный 2 3" xfId="10"/>
    <cellStyle name="Обычный 2 3 2" xfId="11"/>
    <cellStyle name="Обычный 2 3 2 2" xfId="12"/>
    <cellStyle name="Обычный 2 3 2 3" xfId="13"/>
    <cellStyle name="Обычный 2 3 3" xfId="14"/>
    <cellStyle name="Обычный 2 3 4" xfId="15"/>
    <cellStyle name="Обычный 2 4" xfId="16"/>
    <cellStyle name="Обычный 2 4 2" xfId="17"/>
    <cellStyle name="Обычный 2 4 3" xfId="18"/>
    <cellStyle name="Обычный 2 5" xfId="19"/>
    <cellStyle name="Обычный 2 6" xfId="20"/>
    <cellStyle name="Обычный 2 6 2" xfId="21"/>
    <cellStyle name="Обычный 2 6 3" xfId="22"/>
    <cellStyle name="Обычный 2_Графики ТО на 2018 по всему филиалу-общий" xfId="23"/>
    <cellStyle name="Обычный 3" xfId="24"/>
    <cellStyle name="Обычный 3 2" xfId="25"/>
    <cellStyle name="Обычный 4" xfId="26"/>
    <cellStyle name="Обычный 4 2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Процентный 2" xfId="33"/>
    <cellStyle name="Финансовый" xfId="34" builtinId="3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51"/>
  <sheetViews>
    <sheetView workbookViewId="0">
      <pane ySplit="3" topLeftCell="A136" activePane="bottomLeft" state="frozen"/>
      <selection pane="bottomLeft" activeCell="D36" sqref="D36:D47"/>
    </sheetView>
  </sheetViews>
  <sheetFormatPr defaultRowHeight="12.75" x14ac:dyDescent="0.2"/>
  <sheetData>
    <row r="2" spans="1:25" ht="25.5" customHeight="1" x14ac:dyDescent="0.2">
      <c r="A2" s="120" t="s">
        <v>0</v>
      </c>
      <c r="B2" s="121"/>
      <c r="C2" s="122"/>
      <c r="D2" s="1" t="s">
        <v>1</v>
      </c>
      <c r="E2" s="2"/>
      <c r="F2" s="3" t="s">
        <v>2</v>
      </c>
      <c r="G2" s="100" t="s">
        <v>248</v>
      </c>
      <c r="H2" s="4" t="s">
        <v>3</v>
      </c>
      <c r="I2" s="104" t="s">
        <v>4</v>
      </c>
      <c r="J2" s="105"/>
      <c r="K2" s="105"/>
      <c r="L2" s="106"/>
      <c r="M2" s="104" t="s">
        <v>5</v>
      </c>
      <c r="N2" s="105"/>
      <c r="O2" s="106"/>
      <c r="P2" s="5"/>
      <c r="Q2" s="5"/>
      <c r="R2" s="5"/>
      <c r="S2" s="5"/>
      <c r="T2" s="5"/>
      <c r="U2" s="5"/>
      <c r="V2" s="5"/>
      <c r="W2" s="5"/>
    </row>
    <row r="3" spans="1:25" ht="143.25" customHeight="1" x14ac:dyDescent="0.2">
      <c r="A3" s="123" t="s">
        <v>6</v>
      </c>
      <c r="B3" s="124"/>
      <c r="C3" s="125"/>
      <c r="D3" s="1"/>
      <c r="E3" s="2"/>
      <c r="F3" s="3"/>
      <c r="G3" s="101"/>
      <c r="H3" s="6" t="s">
        <v>7</v>
      </c>
      <c r="I3" s="6" t="s">
        <v>8</v>
      </c>
      <c r="J3" s="7" t="s">
        <v>9</v>
      </c>
      <c r="K3" s="8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9" t="s">
        <v>22</v>
      </c>
    </row>
    <row r="4" spans="1:25" ht="13.5" customHeight="1" x14ac:dyDescent="0.2">
      <c r="A4" s="93" t="s">
        <v>0</v>
      </c>
      <c r="B4" s="94"/>
      <c r="C4" s="95"/>
      <c r="D4" s="10">
        <v>427</v>
      </c>
      <c r="E4" s="10"/>
      <c r="F4" s="10">
        <v>9773</v>
      </c>
      <c r="G4" s="73"/>
      <c r="H4" s="10">
        <v>84390</v>
      </c>
      <c r="I4" s="10"/>
      <c r="J4" s="10"/>
      <c r="K4" s="10"/>
      <c r="L4" s="10"/>
      <c r="M4" s="10"/>
      <c r="N4" s="10"/>
      <c r="O4" s="10"/>
      <c r="P4" s="10">
        <v>2359</v>
      </c>
      <c r="Q4" s="10">
        <v>44</v>
      </c>
      <c r="R4" s="10">
        <v>4372</v>
      </c>
      <c r="S4" s="10">
        <v>11138</v>
      </c>
      <c r="T4" s="10">
        <v>13</v>
      </c>
      <c r="U4" s="10">
        <v>351</v>
      </c>
      <c r="V4" s="10">
        <v>253</v>
      </c>
      <c r="W4" s="10">
        <v>0</v>
      </c>
      <c r="Y4" s="81"/>
    </row>
    <row r="5" spans="1:25" ht="13.5" customHeight="1" x14ac:dyDescent="0.2">
      <c r="A5" s="11" t="s">
        <v>23</v>
      </c>
      <c r="B5" s="94" t="s">
        <v>24</v>
      </c>
      <c r="C5" s="9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0">
        <f>P19+F83</f>
        <v>2447</v>
      </c>
      <c r="Q5" s="12">
        <f t="shared" ref="Q5:W5" si="0">Q19+H83</f>
        <v>20</v>
      </c>
      <c r="R5" s="12">
        <f t="shared" si="0"/>
        <v>4416</v>
      </c>
      <c r="S5" s="80">
        <f>S19+J83</f>
        <v>10450</v>
      </c>
      <c r="T5" s="12">
        <f t="shared" si="0"/>
        <v>10</v>
      </c>
      <c r="U5" s="12">
        <f t="shared" si="0"/>
        <v>225</v>
      </c>
      <c r="V5" s="12">
        <f t="shared" si="0"/>
        <v>942</v>
      </c>
      <c r="W5" s="12">
        <f t="shared" si="0"/>
        <v>3</v>
      </c>
      <c r="X5" s="81"/>
    </row>
    <row r="6" spans="1:25" x14ac:dyDescent="0.2">
      <c r="A6" s="102" t="s">
        <v>55</v>
      </c>
      <c r="B6" s="102"/>
      <c r="C6" s="102"/>
    </row>
    <row r="7" spans="1:25" x14ac:dyDescent="0.2">
      <c r="A7" s="13" t="s">
        <v>25</v>
      </c>
      <c r="B7" s="14"/>
      <c r="C7" s="14"/>
      <c r="D7" s="18">
        <f>SUM(D22+D36+D50)</f>
        <v>23</v>
      </c>
      <c r="E7" s="18"/>
      <c r="F7" s="76">
        <f>SUM(F22+F36+F50)</f>
        <v>421</v>
      </c>
      <c r="G7" s="18"/>
      <c r="H7" s="74">
        <f>SUM(H22+H36+H50)</f>
        <v>2880</v>
      </c>
      <c r="I7" s="18">
        <f t="shared" ref="I7:O7" si="1">SUM(I22+I36+I50)</f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74">
        <v>41</v>
      </c>
      <c r="Q7" s="74">
        <f t="shared" ref="Q7:W7" si="2">SUM(Q22+Q36+Q50)</f>
        <v>2</v>
      </c>
      <c r="R7" s="74">
        <f>SUM(R22+R36+R50)</f>
        <v>238</v>
      </c>
      <c r="S7" s="74">
        <f>SUM(S22+S36+S50)</f>
        <v>482</v>
      </c>
      <c r="T7" s="74">
        <f t="shared" si="2"/>
        <v>0</v>
      </c>
      <c r="U7" s="74">
        <f t="shared" si="2"/>
        <v>7</v>
      </c>
      <c r="V7" s="74">
        <f t="shared" si="2"/>
        <v>26</v>
      </c>
      <c r="W7" s="74">
        <f t="shared" si="2"/>
        <v>0</v>
      </c>
    </row>
    <row r="8" spans="1:25" x14ac:dyDescent="0.2">
      <c r="A8" s="13" t="s">
        <v>26</v>
      </c>
      <c r="B8" s="14"/>
      <c r="C8" s="14"/>
      <c r="D8" s="18">
        <f t="shared" ref="D8:O8" si="3">SUM(D23+D37+D51)</f>
        <v>43</v>
      </c>
      <c r="E8" s="18"/>
      <c r="F8" s="18">
        <f t="shared" si="3"/>
        <v>859</v>
      </c>
      <c r="G8" s="18"/>
      <c r="H8" s="74">
        <f t="shared" ref="H8:H18" si="4">SUM(H23+H37+H51)</f>
        <v>5452</v>
      </c>
      <c r="I8" s="18">
        <f t="shared" si="3"/>
        <v>0</v>
      </c>
      <c r="J8" s="18">
        <f t="shared" si="3"/>
        <v>0</v>
      </c>
      <c r="K8" s="18">
        <f t="shared" si="3"/>
        <v>0</v>
      </c>
      <c r="L8" s="18">
        <f t="shared" si="3"/>
        <v>0</v>
      </c>
      <c r="M8" s="18">
        <f t="shared" si="3"/>
        <v>0</v>
      </c>
      <c r="N8" s="18">
        <f t="shared" si="3"/>
        <v>0</v>
      </c>
      <c r="O8" s="18">
        <f t="shared" si="3"/>
        <v>0</v>
      </c>
      <c r="P8" s="74">
        <v>96</v>
      </c>
      <c r="Q8" s="74">
        <f t="shared" ref="Q8:W8" si="5">SUM(Q23+Q37+Q51)</f>
        <v>2</v>
      </c>
      <c r="R8" s="74">
        <f t="shared" si="5"/>
        <v>584</v>
      </c>
      <c r="S8" s="74">
        <f t="shared" si="5"/>
        <v>775</v>
      </c>
      <c r="T8" s="74">
        <f t="shared" si="5"/>
        <v>1</v>
      </c>
      <c r="U8" s="74">
        <f t="shared" si="5"/>
        <v>38</v>
      </c>
      <c r="V8" s="74">
        <f t="shared" si="5"/>
        <v>59</v>
      </c>
      <c r="W8" s="74">
        <f t="shared" si="5"/>
        <v>0</v>
      </c>
    </row>
    <row r="9" spans="1:25" x14ac:dyDescent="0.2">
      <c r="A9" s="13" t="s">
        <v>27</v>
      </c>
      <c r="B9" s="14"/>
      <c r="C9" s="14"/>
      <c r="D9" s="18">
        <f t="shared" ref="D9:O9" si="6">SUM(D24+D38+D52)</f>
        <v>37</v>
      </c>
      <c r="E9" s="18"/>
      <c r="F9" s="18">
        <f t="shared" si="6"/>
        <v>873</v>
      </c>
      <c r="G9" s="18"/>
      <c r="H9" s="74">
        <f t="shared" si="4"/>
        <v>4909.5</v>
      </c>
      <c r="I9" s="18">
        <f t="shared" si="6"/>
        <v>0</v>
      </c>
      <c r="J9" s="18">
        <f t="shared" si="6"/>
        <v>0</v>
      </c>
      <c r="K9" s="18">
        <f t="shared" si="6"/>
        <v>0</v>
      </c>
      <c r="L9" s="18">
        <f t="shared" si="6"/>
        <v>0</v>
      </c>
      <c r="M9" s="18">
        <f t="shared" si="6"/>
        <v>0</v>
      </c>
      <c r="N9" s="18">
        <f t="shared" si="6"/>
        <v>0</v>
      </c>
      <c r="O9" s="18">
        <f t="shared" si="6"/>
        <v>0</v>
      </c>
      <c r="P9" s="74">
        <v>6</v>
      </c>
      <c r="Q9" s="74">
        <f t="shared" ref="Q9:W9" si="7">SUM(Q24+Q38+Q52)</f>
        <v>0</v>
      </c>
      <c r="R9" s="74">
        <f t="shared" si="7"/>
        <v>186</v>
      </c>
      <c r="S9" s="74">
        <f t="shared" si="7"/>
        <v>754</v>
      </c>
      <c r="T9" s="74">
        <f t="shared" si="7"/>
        <v>2</v>
      </c>
      <c r="U9" s="74">
        <f t="shared" si="7"/>
        <v>18</v>
      </c>
      <c r="V9" s="74">
        <f t="shared" si="7"/>
        <v>57</v>
      </c>
      <c r="W9" s="74">
        <f t="shared" si="7"/>
        <v>0</v>
      </c>
    </row>
    <row r="10" spans="1:25" x14ac:dyDescent="0.2">
      <c r="A10" s="13" t="s">
        <v>28</v>
      </c>
      <c r="B10" s="14"/>
      <c r="C10" s="14"/>
      <c r="D10" s="18">
        <f t="shared" ref="D10:O10" si="8">SUM(D25+D39+D53)</f>
        <v>26</v>
      </c>
      <c r="E10" s="18"/>
      <c r="F10" s="18">
        <f t="shared" si="8"/>
        <v>571</v>
      </c>
      <c r="G10" s="18"/>
      <c r="H10" s="74">
        <f t="shared" si="4"/>
        <v>3731.5</v>
      </c>
      <c r="I10" s="18">
        <f t="shared" si="8"/>
        <v>0</v>
      </c>
      <c r="J10" s="18">
        <f t="shared" si="8"/>
        <v>0</v>
      </c>
      <c r="K10" s="18">
        <f t="shared" si="8"/>
        <v>0</v>
      </c>
      <c r="L10" s="18">
        <f t="shared" si="8"/>
        <v>0</v>
      </c>
      <c r="M10" s="18">
        <f t="shared" si="8"/>
        <v>0</v>
      </c>
      <c r="N10" s="18">
        <f t="shared" si="8"/>
        <v>0</v>
      </c>
      <c r="O10" s="18">
        <f t="shared" si="8"/>
        <v>0</v>
      </c>
      <c r="P10" s="74">
        <v>19</v>
      </c>
      <c r="Q10" s="74">
        <f t="shared" ref="Q10:W10" si="9">SUM(Q25+Q39+Q53)</f>
        <v>0</v>
      </c>
      <c r="R10" s="74">
        <f t="shared" si="9"/>
        <v>398</v>
      </c>
      <c r="S10" s="74">
        <f t="shared" si="9"/>
        <v>527</v>
      </c>
      <c r="T10" s="74">
        <f t="shared" si="9"/>
        <v>0</v>
      </c>
      <c r="U10" s="74">
        <f t="shared" si="9"/>
        <v>14</v>
      </c>
      <c r="V10" s="74">
        <f t="shared" si="9"/>
        <v>32</v>
      </c>
      <c r="W10" s="74">
        <f t="shared" si="9"/>
        <v>1</v>
      </c>
    </row>
    <row r="11" spans="1:25" x14ac:dyDescent="0.2">
      <c r="A11" s="13" t="s">
        <v>29</v>
      </c>
      <c r="B11" s="14"/>
      <c r="C11" s="14"/>
      <c r="D11" s="18">
        <f t="shared" ref="D11:O11" si="10">SUM(D26+D40+D54)</f>
        <v>26</v>
      </c>
      <c r="E11" s="18"/>
      <c r="F11" s="18">
        <f t="shared" si="10"/>
        <v>854</v>
      </c>
      <c r="G11" s="18"/>
      <c r="H11" s="74">
        <f t="shared" si="4"/>
        <v>4766.8999999999996</v>
      </c>
      <c r="I11" s="18">
        <f t="shared" si="10"/>
        <v>0</v>
      </c>
      <c r="J11" s="18">
        <f t="shared" si="10"/>
        <v>0</v>
      </c>
      <c r="K11" s="18">
        <f t="shared" si="10"/>
        <v>0</v>
      </c>
      <c r="L11" s="18">
        <f t="shared" si="10"/>
        <v>0</v>
      </c>
      <c r="M11" s="18">
        <f t="shared" si="10"/>
        <v>0</v>
      </c>
      <c r="N11" s="18">
        <f t="shared" si="10"/>
        <v>0</v>
      </c>
      <c r="O11" s="18">
        <f t="shared" si="10"/>
        <v>0</v>
      </c>
      <c r="P11" s="74">
        <v>2</v>
      </c>
      <c r="Q11" s="74">
        <f t="shared" ref="Q11:W11" si="11">SUM(Q26+Q40+Q54)</f>
        <v>0</v>
      </c>
      <c r="R11" s="74">
        <f t="shared" si="11"/>
        <v>440</v>
      </c>
      <c r="S11" s="74">
        <f t="shared" si="11"/>
        <v>783</v>
      </c>
      <c r="T11" s="74">
        <f t="shared" si="11"/>
        <v>0</v>
      </c>
      <c r="U11" s="74">
        <f t="shared" si="11"/>
        <v>43</v>
      </c>
      <c r="V11" s="74">
        <f t="shared" si="11"/>
        <v>54</v>
      </c>
      <c r="W11" s="74">
        <f t="shared" si="11"/>
        <v>0</v>
      </c>
    </row>
    <row r="12" spans="1:25" x14ac:dyDescent="0.2">
      <c r="A12" s="13" t="s">
        <v>30</v>
      </c>
      <c r="B12" s="14"/>
      <c r="C12" s="14"/>
      <c r="D12" s="18">
        <f t="shared" ref="D12:O12" si="12">SUM(D27+D41+D55)</f>
        <v>23</v>
      </c>
      <c r="E12" s="18"/>
      <c r="F12" s="18">
        <f t="shared" si="12"/>
        <v>858</v>
      </c>
      <c r="G12" s="18"/>
      <c r="H12" s="74">
        <f t="shared" si="4"/>
        <v>6318.8</v>
      </c>
      <c r="I12" s="18">
        <f t="shared" si="12"/>
        <v>0</v>
      </c>
      <c r="J12" s="18">
        <f t="shared" si="12"/>
        <v>0</v>
      </c>
      <c r="K12" s="18">
        <f t="shared" si="12"/>
        <v>0</v>
      </c>
      <c r="L12" s="18">
        <f t="shared" si="12"/>
        <v>0</v>
      </c>
      <c r="M12" s="18">
        <f t="shared" si="12"/>
        <v>0</v>
      </c>
      <c r="N12" s="18">
        <f t="shared" si="12"/>
        <v>0</v>
      </c>
      <c r="O12" s="18">
        <f t="shared" si="12"/>
        <v>0</v>
      </c>
      <c r="P12" s="74">
        <v>17</v>
      </c>
      <c r="Q12" s="74">
        <f t="shared" ref="Q12:W12" si="13">SUM(Q27+Q41+Q55)</f>
        <v>0</v>
      </c>
      <c r="R12" s="74">
        <f t="shared" si="13"/>
        <v>557</v>
      </c>
      <c r="S12" s="74">
        <f t="shared" si="13"/>
        <v>733</v>
      </c>
      <c r="T12" s="74">
        <f t="shared" si="13"/>
        <v>1</v>
      </c>
      <c r="U12" s="74">
        <f t="shared" si="13"/>
        <v>15</v>
      </c>
      <c r="V12" s="74">
        <f t="shared" si="13"/>
        <v>47</v>
      </c>
      <c r="W12" s="74">
        <f t="shared" si="13"/>
        <v>0</v>
      </c>
    </row>
    <row r="13" spans="1:25" x14ac:dyDescent="0.2">
      <c r="A13" s="13" t="s">
        <v>31</v>
      </c>
      <c r="B13" s="14"/>
      <c r="C13" s="14"/>
      <c r="D13" s="18">
        <f t="shared" ref="D13:O13" si="14">SUM(D28+D42+D56)</f>
        <v>21</v>
      </c>
      <c r="E13" s="18"/>
      <c r="F13" s="18">
        <f t="shared" si="14"/>
        <v>717</v>
      </c>
      <c r="G13" s="18"/>
      <c r="H13" s="74">
        <f t="shared" si="4"/>
        <v>4477.5</v>
      </c>
      <c r="I13" s="18">
        <f t="shared" si="14"/>
        <v>0</v>
      </c>
      <c r="J13" s="18">
        <f t="shared" si="14"/>
        <v>0</v>
      </c>
      <c r="K13" s="18">
        <f t="shared" si="14"/>
        <v>0</v>
      </c>
      <c r="L13" s="18">
        <f t="shared" si="14"/>
        <v>0</v>
      </c>
      <c r="M13" s="18">
        <f t="shared" si="14"/>
        <v>0</v>
      </c>
      <c r="N13" s="18">
        <f t="shared" si="14"/>
        <v>0</v>
      </c>
      <c r="O13" s="18">
        <f t="shared" si="14"/>
        <v>0</v>
      </c>
      <c r="P13" s="74">
        <v>26</v>
      </c>
      <c r="Q13" s="74">
        <f t="shared" ref="Q13:W13" si="15">SUM(Q28+Q42+Q56)</f>
        <v>0</v>
      </c>
      <c r="R13" s="74">
        <f t="shared" si="15"/>
        <v>191</v>
      </c>
      <c r="S13" s="74">
        <f t="shared" si="15"/>
        <v>677</v>
      </c>
      <c r="T13" s="74">
        <f t="shared" si="15"/>
        <v>0</v>
      </c>
      <c r="U13" s="74">
        <f t="shared" si="15"/>
        <v>25</v>
      </c>
      <c r="V13" s="74">
        <f t="shared" si="15"/>
        <v>76</v>
      </c>
      <c r="W13" s="74">
        <f t="shared" si="15"/>
        <v>0</v>
      </c>
    </row>
    <row r="14" spans="1:25" x14ac:dyDescent="0.2">
      <c r="A14" s="13" t="s">
        <v>32</v>
      </c>
      <c r="B14" s="14"/>
      <c r="C14" s="14"/>
      <c r="D14" s="18">
        <f t="shared" ref="D14:O14" si="16">SUM(D29+D43+D57)</f>
        <v>17</v>
      </c>
      <c r="E14" s="18"/>
      <c r="F14" s="18">
        <f t="shared" si="16"/>
        <v>778</v>
      </c>
      <c r="G14" s="18"/>
      <c r="H14" s="74">
        <f t="shared" si="4"/>
        <v>4914.3999999999996</v>
      </c>
      <c r="I14" s="18">
        <f t="shared" si="16"/>
        <v>0</v>
      </c>
      <c r="J14" s="18">
        <f t="shared" si="16"/>
        <v>0</v>
      </c>
      <c r="K14" s="18">
        <f t="shared" si="16"/>
        <v>0</v>
      </c>
      <c r="L14" s="18">
        <f t="shared" si="16"/>
        <v>0</v>
      </c>
      <c r="M14" s="18">
        <f t="shared" si="16"/>
        <v>0</v>
      </c>
      <c r="N14" s="18">
        <f t="shared" si="16"/>
        <v>0</v>
      </c>
      <c r="O14" s="18">
        <f t="shared" si="16"/>
        <v>0</v>
      </c>
      <c r="P14" s="74">
        <v>3</v>
      </c>
      <c r="Q14" s="74">
        <f t="shared" ref="Q14:W14" si="17">SUM(Q29+Q43+Q57)</f>
        <v>0</v>
      </c>
      <c r="R14" s="74">
        <f t="shared" si="17"/>
        <v>224</v>
      </c>
      <c r="S14" s="74">
        <f t="shared" si="17"/>
        <v>634</v>
      </c>
      <c r="T14" s="74">
        <f t="shared" si="17"/>
        <v>2</v>
      </c>
      <c r="U14" s="74">
        <f t="shared" si="17"/>
        <v>14</v>
      </c>
      <c r="V14" s="74">
        <f t="shared" si="17"/>
        <v>33</v>
      </c>
      <c r="W14" s="74">
        <f t="shared" si="17"/>
        <v>1</v>
      </c>
    </row>
    <row r="15" spans="1:25" x14ac:dyDescent="0.2">
      <c r="A15" s="13" t="s">
        <v>33</v>
      </c>
      <c r="B15" s="14"/>
      <c r="C15" s="14"/>
      <c r="D15" s="18">
        <f t="shared" ref="D15:O15" si="18">SUM(D30+D44+D58)</f>
        <v>34</v>
      </c>
      <c r="E15" s="18"/>
      <c r="F15" s="18">
        <f t="shared" si="18"/>
        <v>833</v>
      </c>
      <c r="G15" s="18"/>
      <c r="H15" s="74">
        <f t="shared" si="4"/>
        <v>4879</v>
      </c>
      <c r="I15" s="18">
        <f t="shared" si="18"/>
        <v>0</v>
      </c>
      <c r="J15" s="18">
        <f t="shared" si="18"/>
        <v>0</v>
      </c>
      <c r="K15" s="18">
        <f t="shared" si="18"/>
        <v>0</v>
      </c>
      <c r="L15" s="18">
        <f t="shared" si="18"/>
        <v>0</v>
      </c>
      <c r="M15" s="18">
        <f t="shared" si="18"/>
        <v>0</v>
      </c>
      <c r="N15" s="18">
        <f t="shared" si="18"/>
        <v>0</v>
      </c>
      <c r="O15" s="18">
        <f t="shared" si="18"/>
        <v>0</v>
      </c>
      <c r="P15" s="74">
        <v>130</v>
      </c>
      <c r="Q15" s="74">
        <f t="shared" ref="Q15:W15" si="19">SUM(Q30+Q44+Q58)</f>
        <v>1</v>
      </c>
      <c r="R15" s="74">
        <f t="shared" si="19"/>
        <v>495</v>
      </c>
      <c r="S15" s="74">
        <f t="shared" si="19"/>
        <v>812</v>
      </c>
      <c r="T15" s="74">
        <f t="shared" si="19"/>
        <v>0</v>
      </c>
      <c r="U15" s="74">
        <f t="shared" si="19"/>
        <v>5</v>
      </c>
      <c r="V15" s="74">
        <f t="shared" si="19"/>
        <v>4</v>
      </c>
      <c r="W15" s="74">
        <f t="shared" si="19"/>
        <v>0</v>
      </c>
    </row>
    <row r="16" spans="1:25" x14ac:dyDescent="0.2">
      <c r="A16" s="13" t="s">
        <v>34</v>
      </c>
      <c r="B16" s="14"/>
      <c r="C16" s="14"/>
      <c r="D16" s="18">
        <f t="shared" ref="D16:O16" si="20">SUM(D31+D45+D59)</f>
        <v>24</v>
      </c>
      <c r="E16" s="18"/>
      <c r="F16" s="18">
        <f t="shared" si="20"/>
        <v>752</v>
      </c>
      <c r="G16" s="18"/>
      <c r="H16" s="74">
        <f t="shared" si="4"/>
        <v>5058.3</v>
      </c>
      <c r="I16" s="18">
        <f t="shared" si="20"/>
        <v>0</v>
      </c>
      <c r="J16" s="18">
        <f t="shared" si="20"/>
        <v>0</v>
      </c>
      <c r="K16" s="18">
        <f t="shared" si="20"/>
        <v>0</v>
      </c>
      <c r="L16" s="18">
        <f t="shared" si="20"/>
        <v>0</v>
      </c>
      <c r="M16" s="18">
        <f t="shared" si="20"/>
        <v>0</v>
      </c>
      <c r="N16" s="18">
        <f t="shared" si="20"/>
        <v>0</v>
      </c>
      <c r="O16" s="18">
        <f t="shared" si="20"/>
        <v>0</v>
      </c>
      <c r="P16" s="74">
        <v>25</v>
      </c>
      <c r="Q16" s="74">
        <f t="shared" ref="Q16:W16" si="21">SUM(Q31+Q45+Q59)</f>
        <v>0</v>
      </c>
      <c r="R16" s="74">
        <f t="shared" si="21"/>
        <v>117</v>
      </c>
      <c r="S16" s="74">
        <f t="shared" si="21"/>
        <v>750</v>
      </c>
      <c r="T16" s="74">
        <f t="shared" si="21"/>
        <v>0</v>
      </c>
      <c r="U16" s="74">
        <f t="shared" si="21"/>
        <v>10</v>
      </c>
      <c r="V16" s="74">
        <f t="shared" si="21"/>
        <v>47</v>
      </c>
      <c r="W16" s="74">
        <f t="shared" si="21"/>
        <v>1</v>
      </c>
    </row>
    <row r="17" spans="1:24" x14ac:dyDescent="0.2">
      <c r="A17" s="13" t="s">
        <v>35</v>
      </c>
      <c r="B17" s="14"/>
      <c r="C17" s="14"/>
      <c r="D17" s="18">
        <f t="shared" ref="D17:O17" si="22">SUM(D32+D46+D60)</f>
        <v>34</v>
      </c>
      <c r="E17" s="18"/>
      <c r="F17" s="18">
        <f t="shared" si="22"/>
        <v>1292</v>
      </c>
      <c r="G17" s="18"/>
      <c r="H17" s="74">
        <f t="shared" si="4"/>
        <v>7463.3</v>
      </c>
      <c r="I17" s="18">
        <f t="shared" si="22"/>
        <v>0</v>
      </c>
      <c r="J17" s="18">
        <f t="shared" si="22"/>
        <v>0</v>
      </c>
      <c r="K17" s="18">
        <f t="shared" si="22"/>
        <v>0</v>
      </c>
      <c r="L17" s="18">
        <f t="shared" si="22"/>
        <v>0</v>
      </c>
      <c r="M17" s="18">
        <f t="shared" si="22"/>
        <v>0</v>
      </c>
      <c r="N17" s="18">
        <f t="shared" si="22"/>
        <v>0</v>
      </c>
      <c r="O17" s="18">
        <f t="shared" si="22"/>
        <v>0</v>
      </c>
      <c r="P17" s="74">
        <v>0</v>
      </c>
      <c r="Q17" s="74">
        <f t="shared" ref="Q17:W17" si="23">SUM(Q32+Q46+Q60)</f>
        <v>0</v>
      </c>
      <c r="R17" s="74">
        <f t="shared" si="23"/>
        <v>605</v>
      </c>
      <c r="S17" s="74">
        <f t="shared" si="23"/>
        <v>1009</v>
      </c>
      <c r="T17" s="74">
        <f t="shared" si="23"/>
        <v>3</v>
      </c>
      <c r="U17" s="74">
        <f t="shared" si="23"/>
        <v>25</v>
      </c>
      <c r="V17" s="74">
        <f t="shared" si="23"/>
        <v>137</v>
      </c>
      <c r="W17" s="74">
        <f t="shared" si="23"/>
        <v>0</v>
      </c>
    </row>
    <row r="18" spans="1:24" x14ac:dyDescent="0.2">
      <c r="A18" s="13" t="s">
        <v>36</v>
      </c>
      <c r="B18" s="14"/>
      <c r="C18" s="14"/>
      <c r="D18" s="18">
        <f t="shared" ref="D18:O18" si="24">SUM(D33+D47+D61)</f>
        <v>109</v>
      </c>
      <c r="E18" s="18"/>
      <c r="F18" s="18">
        <f t="shared" si="24"/>
        <v>1002</v>
      </c>
      <c r="G18" s="18"/>
      <c r="H18" s="74">
        <f t="shared" si="4"/>
        <v>4521.7</v>
      </c>
      <c r="I18" s="18">
        <f t="shared" si="24"/>
        <v>0</v>
      </c>
      <c r="J18" s="18">
        <f t="shared" si="24"/>
        <v>0</v>
      </c>
      <c r="K18" s="18">
        <f t="shared" si="24"/>
        <v>0</v>
      </c>
      <c r="L18" s="18">
        <f t="shared" si="24"/>
        <v>0</v>
      </c>
      <c r="M18" s="18">
        <f t="shared" si="24"/>
        <v>0</v>
      </c>
      <c r="N18" s="18">
        <f t="shared" si="24"/>
        <v>0</v>
      </c>
      <c r="O18" s="18">
        <f t="shared" si="24"/>
        <v>0</v>
      </c>
      <c r="P18" s="74">
        <v>100</v>
      </c>
      <c r="Q18" s="74">
        <f t="shared" ref="Q18:W18" si="25">SUM(Q33+Q47+Q61)</f>
        <v>0</v>
      </c>
      <c r="R18" s="74">
        <f t="shared" si="25"/>
        <v>225</v>
      </c>
      <c r="S18" s="74">
        <f t="shared" si="25"/>
        <v>774</v>
      </c>
      <c r="T18" s="74">
        <f t="shared" si="25"/>
        <v>1</v>
      </c>
      <c r="U18" s="74">
        <f t="shared" si="25"/>
        <v>11</v>
      </c>
      <c r="V18" s="74">
        <f t="shared" si="25"/>
        <v>26</v>
      </c>
      <c r="W18" s="74">
        <f t="shared" si="25"/>
        <v>0</v>
      </c>
    </row>
    <row r="19" spans="1:24" x14ac:dyDescent="0.2">
      <c r="A19" s="15" t="s">
        <v>37</v>
      </c>
      <c r="B19" s="16"/>
      <c r="C19" s="16"/>
      <c r="D19" s="17">
        <f>SUM(D7:D18)</f>
        <v>417</v>
      </c>
      <c r="E19" s="17"/>
      <c r="F19" s="75">
        <f>SUM(F7:F18)</f>
        <v>9810</v>
      </c>
      <c r="G19" s="17"/>
      <c r="H19" s="75">
        <f>SUM(H7:H18)</f>
        <v>59372.9</v>
      </c>
      <c r="I19" s="17">
        <f t="shared" ref="I19:W19" si="26">SUM(I7:I18)</f>
        <v>0</v>
      </c>
      <c r="J19" s="17">
        <f t="shared" si="26"/>
        <v>0</v>
      </c>
      <c r="K19" s="17">
        <f t="shared" si="26"/>
        <v>0</v>
      </c>
      <c r="L19" s="17">
        <f t="shared" si="26"/>
        <v>0</v>
      </c>
      <c r="M19" s="17">
        <f t="shared" si="26"/>
        <v>0</v>
      </c>
      <c r="N19" s="17">
        <f t="shared" si="26"/>
        <v>0</v>
      </c>
      <c r="O19" s="17">
        <f t="shared" si="26"/>
        <v>0</v>
      </c>
      <c r="P19" s="75">
        <f>SUM(P7:P18)</f>
        <v>465</v>
      </c>
      <c r="Q19" s="75">
        <f>SUM(Q7:Q18)</f>
        <v>5</v>
      </c>
      <c r="R19" s="79">
        <f>SUM(R7:R18)</f>
        <v>4260</v>
      </c>
      <c r="S19" s="75">
        <f>SUM(S7:S18)</f>
        <v>8710</v>
      </c>
      <c r="T19" s="17">
        <f t="shared" si="26"/>
        <v>10</v>
      </c>
      <c r="U19" s="17">
        <f t="shared" si="26"/>
        <v>225</v>
      </c>
      <c r="V19" s="17">
        <f t="shared" si="26"/>
        <v>598</v>
      </c>
      <c r="W19" s="17">
        <f t="shared" si="26"/>
        <v>3</v>
      </c>
      <c r="X19" s="81">
        <f>S19+T19+U19+V19</f>
        <v>9543</v>
      </c>
    </row>
    <row r="21" spans="1:24" x14ac:dyDescent="0.2">
      <c r="A21" s="92" t="s">
        <v>56</v>
      </c>
      <c r="B21" s="92"/>
      <c r="C21" s="92"/>
    </row>
    <row r="22" spans="1:24" x14ac:dyDescent="0.2">
      <c r="A22" s="13" t="s">
        <v>25</v>
      </c>
      <c r="B22" s="14"/>
      <c r="C22" s="14"/>
      <c r="D22" s="18">
        <v>19</v>
      </c>
      <c r="E22" s="18"/>
      <c r="F22" s="45">
        <v>278</v>
      </c>
      <c r="G22" s="45">
        <v>4</v>
      </c>
      <c r="H22" s="45">
        <v>1928</v>
      </c>
      <c r="I22" s="19"/>
      <c r="J22" s="19"/>
      <c r="K22" s="19"/>
      <c r="L22" s="19"/>
      <c r="M22" s="19"/>
      <c r="N22" s="19"/>
      <c r="O22" s="19"/>
      <c r="P22" s="45">
        <v>33</v>
      </c>
      <c r="Q22" s="45">
        <v>2</v>
      </c>
      <c r="R22" s="45">
        <v>116</v>
      </c>
      <c r="S22" s="45">
        <v>350</v>
      </c>
      <c r="T22" s="45">
        <v>0</v>
      </c>
      <c r="U22" s="45">
        <v>3</v>
      </c>
      <c r="V22" s="45">
        <v>21</v>
      </c>
      <c r="W22" s="45">
        <v>0</v>
      </c>
      <c r="X22" s="81">
        <f>F22-S22-T22-U22-V22</f>
        <v>-96</v>
      </c>
    </row>
    <row r="23" spans="1:24" x14ac:dyDescent="0.2">
      <c r="A23" s="13" t="s">
        <v>26</v>
      </c>
      <c r="B23" s="14"/>
      <c r="C23" s="14"/>
      <c r="D23" s="18">
        <v>20</v>
      </c>
      <c r="E23" s="18"/>
      <c r="F23" s="45">
        <v>662</v>
      </c>
      <c r="G23" s="45">
        <v>1</v>
      </c>
      <c r="H23" s="45">
        <v>4285</v>
      </c>
      <c r="I23" s="19"/>
      <c r="J23" s="19"/>
      <c r="K23" s="19"/>
      <c r="L23" s="19"/>
      <c r="M23" s="19"/>
      <c r="N23" s="19"/>
      <c r="O23" s="19"/>
      <c r="P23" s="45">
        <v>116</v>
      </c>
      <c r="Q23" s="45">
        <v>2</v>
      </c>
      <c r="R23" s="45">
        <v>457</v>
      </c>
      <c r="S23" s="45">
        <v>589</v>
      </c>
      <c r="T23" s="45">
        <v>1</v>
      </c>
      <c r="U23" s="45">
        <v>32</v>
      </c>
      <c r="V23" s="45">
        <v>54</v>
      </c>
      <c r="W23" s="45">
        <v>0</v>
      </c>
      <c r="X23" s="81">
        <f t="shared" ref="X23:X33" si="27">F23-S23-T23-U23-V23</f>
        <v>-14</v>
      </c>
    </row>
    <row r="24" spans="1:24" x14ac:dyDescent="0.2">
      <c r="A24" s="13" t="s">
        <v>27</v>
      </c>
      <c r="B24" s="14"/>
      <c r="C24" s="14"/>
      <c r="D24" s="18">
        <v>17</v>
      </c>
      <c r="E24" s="18"/>
      <c r="F24" s="45">
        <v>655</v>
      </c>
      <c r="G24" s="45">
        <v>3</v>
      </c>
      <c r="H24" s="45">
        <v>3675.5</v>
      </c>
      <c r="I24" s="19"/>
      <c r="J24" s="19"/>
      <c r="K24" s="19"/>
      <c r="L24" s="19"/>
      <c r="M24" s="19"/>
      <c r="N24" s="19"/>
      <c r="O24" s="19"/>
      <c r="P24" s="45">
        <v>6</v>
      </c>
      <c r="Q24" s="45">
        <v>0</v>
      </c>
      <c r="R24" s="45">
        <v>79</v>
      </c>
      <c r="S24" s="45">
        <v>549</v>
      </c>
      <c r="T24" s="45">
        <v>2</v>
      </c>
      <c r="U24" s="45">
        <v>12</v>
      </c>
      <c r="V24" s="45">
        <v>53</v>
      </c>
      <c r="W24" s="45">
        <v>0</v>
      </c>
      <c r="X24" s="81">
        <f t="shared" si="27"/>
        <v>39</v>
      </c>
    </row>
    <row r="25" spans="1:24" x14ac:dyDescent="0.2">
      <c r="A25" s="13" t="s">
        <v>28</v>
      </c>
      <c r="B25" s="14"/>
      <c r="C25" s="14"/>
      <c r="D25" s="18">
        <v>20</v>
      </c>
      <c r="E25" s="18"/>
      <c r="F25" s="45">
        <v>391</v>
      </c>
      <c r="G25" s="45">
        <v>8</v>
      </c>
      <c r="H25" s="45">
        <v>2669.5</v>
      </c>
      <c r="I25" s="19"/>
      <c r="J25" s="19"/>
      <c r="K25" s="19"/>
      <c r="L25" s="19"/>
      <c r="M25" s="19"/>
      <c r="N25" s="19"/>
      <c r="O25" s="19"/>
      <c r="P25" s="45">
        <v>19</v>
      </c>
      <c r="Q25" s="45">
        <v>0</v>
      </c>
      <c r="R25" s="45">
        <v>250</v>
      </c>
      <c r="S25" s="45">
        <v>360</v>
      </c>
      <c r="T25" s="45">
        <v>0</v>
      </c>
      <c r="U25" s="45">
        <v>9</v>
      </c>
      <c r="V25" s="45">
        <v>26</v>
      </c>
      <c r="W25" s="45">
        <v>1</v>
      </c>
      <c r="X25" s="81">
        <f t="shared" si="27"/>
        <v>-4</v>
      </c>
    </row>
    <row r="26" spans="1:24" x14ac:dyDescent="0.2">
      <c r="A26" s="13" t="s">
        <v>29</v>
      </c>
      <c r="B26" s="14"/>
      <c r="C26" s="14"/>
      <c r="D26" s="18">
        <v>17</v>
      </c>
      <c r="E26" s="18"/>
      <c r="F26" s="45">
        <v>697</v>
      </c>
      <c r="G26" s="45">
        <v>4</v>
      </c>
      <c r="H26" s="45">
        <v>3724.9</v>
      </c>
      <c r="I26" s="19"/>
      <c r="J26" s="19"/>
      <c r="K26" s="19"/>
      <c r="L26" s="19"/>
      <c r="M26" s="19"/>
      <c r="N26" s="19"/>
      <c r="O26" s="19"/>
      <c r="P26" s="45">
        <v>2</v>
      </c>
      <c r="Q26" s="45">
        <v>0</v>
      </c>
      <c r="R26" s="45">
        <v>355</v>
      </c>
      <c r="S26" s="45">
        <v>643</v>
      </c>
      <c r="T26" s="45">
        <v>0</v>
      </c>
      <c r="U26" s="45">
        <v>40</v>
      </c>
      <c r="V26" s="45">
        <v>47</v>
      </c>
      <c r="W26" s="45">
        <v>0</v>
      </c>
      <c r="X26" s="81">
        <f t="shared" si="27"/>
        <v>-33</v>
      </c>
    </row>
    <row r="27" spans="1:24" x14ac:dyDescent="0.2">
      <c r="A27" s="13" t="s">
        <v>30</v>
      </c>
      <c r="B27" s="14"/>
      <c r="C27" s="14"/>
      <c r="D27" s="18">
        <v>13</v>
      </c>
      <c r="E27" s="18"/>
      <c r="F27" s="45">
        <v>719</v>
      </c>
      <c r="G27" s="45">
        <v>1</v>
      </c>
      <c r="H27" s="45">
        <v>5396.8</v>
      </c>
      <c r="I27" s="19"/>
      <c r="J27" s="19"/>
      <c r="K27" s="19"/>
      <c r="L27" s="19"/>
      <c r="M27" s="19"/>
      <c r="N27" s="19"/>
      <c r="O27" s="19"/>
      <c r="P27" s="45">
        <v>10</v>
      </c>
      <c r="Q27" s="45">
        <v>0</v>
      </c>
      <c r="R27" s="45">
        <v>495</v>
      </c>
      <c r="S27" s="45">
        <v>625</v>
      </c>
      <c r="T27" s="45">
        <v>1</v>
      </c>
      <c r="U27" s="45">
        <v>12</v>
      </c>
      <c r="V27" s="45">
        <v>46</v>
      </c>
      <c r="W27" s="45">
        <v>0</v>
      </c>
      <c r="X27" s="81">
        <f t="shared" si="27"/>
        <v>35</v>
      </c>
    </row>
    <row r="28" spans="1:24" x14ac:dyDescent="0.2">
      <c r="A28" s="13" t="s">
        <v>31</v>
      </c>
      <c r="B28" s="14"/>
      <c r="C28" s="14"/>
      <c r="D28" s="18">
        <v>20</v>
      </c>
      <c r="E28" s="18"/>
      <c r="F28" s="45">
        <v>641</v>
      </c>
      <c r="G28" s="45">
        <v>14</v>
      </c>
      <c r="H28" s="45">
        <v>4037.5</v>
      </c>
      <c r="I28" s="19"/>
      <c r="J28" s="19"/>
      <c r="K28" s="19"/>
      <c r="L28" s="19"/>
      <c r="M28" s="19"/>
      <c r="N28" s="19"/>
      <c r="O28" s="19"/>
      <c r="P28" s="45">
        <v>26</v>
      </c>
      <c r="Q28" s="45">
        <v>0</v>
      </c>
      <c r="R28" s="45">
        <v>191</v>
      </c>
      <c r="S28" s="45">
        <v>605</v>
      </c>
      <c r="T28" s="45">
        <v>0</v>
      </c>
      <c r="U28" s="45">
        <v>25</v>
      </c>
      <c r="V28" s="45">
        <v>72</v>
      </c>
      <c r="W28" s="45">
        <v>0</v>
      </c>
      <c r="X28" s="81">
        <f t="shared" si="27"/>
        <v>-61</v>
      </c>
    </row>
    <row r="29" spans="1:24" x14ac:dyDescent="0.2">
      <c r="A29" s="13" t="s">
        <v>32</v>
      </c>
      <c r="B29" s="14"/>
      <c r="C29" s="14"/>
      <c r="D29" s="18">
        <v>12</v>
      </c>
      <c r="E29" s="18"/>
      <c r="F29" s="45">
        <v>618</v>
      </c>
      <c r="G29" s="45">
        <v>1</v>
      </c>
      <c r="H29" s="45">
        <v>3800.4</v>
      </c>
      <c r="I29" s="19"/>
      <c r="J29" s="19"/>
      <c r="K29" s="19"/>
      <c r="L29" s="19"/>
      <c r="M29" s="19"/>
      <c r="N29" s="19"/>
      <c r="O29" s="19"/>
      <c r="P29" s="45">
        <v>10</v>
      </c>
      <c r="Q29" s="45">
        <v>0</v>
      </c>
      <c r="R29" s="45">
        <v>120</v>
      </c>
      <c r="S29" s="45">
        <v>488</v>
      </c>
      <c r="T29" s="45">
        <v>2</v>
      </c>
      <c r="U29" s="45">
        <v>11</v>
      </c>
      <c r="V29" s="45">
        <v>28</v>
      </c>
      <c r="W29" s="45">
        <v>1</v>
      </c>
      <c r="X29" s="81">
        <f t="shared" si="27"/>
        <v>89</v>
      </c>
    </row>
    <row r="30" spans="1:24" x14ac:dyDescent="0.2">
      <c r="A30" s="13" t="s">
        <v>33</v>
      </c>
      <c r="B30" s="14"/>
      <c r="C30" s="14"/>
      <c r="D30" s="18">
        <v>22</v>
      </c>
      <c r="E30" s="18"/>
      <c r="F30" s="45">
        <v>685</v>
      </c>
      <c r="G30" s="45">
        <v>8</v>
      </c>
      <c r="H30" s="45">
        <v>4047</v>
      </c>
      <c r="I30" s="19"/>
      <c r="J30" s="19"/>
      <c r="K30" s="19"/>
      <c r="L30" s="19"/>
      <c r="M30" s="19"/>
      <c r="N30" s="19"/>
      <c r="O30" s="19"/>
      <c r="P30" s="45">
        <v>18</v>
      </c>
      <c r="Q30" s="45">
        <v>1</v>
      </c>
      <c r="R30" s="45">
        <v>494</v>
      </c>
      <c r="S30" s="45">
        <v>671</v>
      </c>
      <c r="T30" s="45">
        <v>0</v>
      </c>
      <c r="U30" s="45">
        <v>4</v>
      </c>
      <c r="V30" s="45">
        <v>3</v>
      </c>
      <c r="W30" s="45">
        <v>0</v>
      </c>
      <c r="X30" s="81">
        <f t="shared" si="27"/>
        <v>7</v>
      </c>
    </row>
    <row r="31" spans="1:24" x14ac:dyDescent="0.2">
      <c r="A31" s="13" t="s">
        <v>34</v>
      </c>
      <c r="B31" s="14"/>
      <c r="C31" s="14"/>
      <c r="D31" s="18">
        <v>14</v>
      </c>
      <c r="E31" s="18"/>
      <c r="F31" s="45">
        <v>405</v>
      </c>
      <c r="G31" s="45">
        <v>2</v>
      </c>
      <c r="H31" s="45">
        <v>2748.3</v>
      </c>
      <c r="I31" s="19"/>
      <c r="J31" s="19"/>
      <c r="K31" s="19"/>
      <c r="L31" s="19"/>
      <c r="M31" s="19"/>
      <c r="N31" s="19"/>
      <c r="O31" s="19"/>
      <c r="P31" s="45">
        <v>17</v>
      </c>
      <c r="Q31" s="45">
        <v>0</v>
      </c>
      <c r="R31" s="45">
        <v>117</v>
      </c>
      <c r="S31" s="45">
        <v>433</v>
      </c>
      <c r="T31" s="45">
        <v>0</v>
      </c>
      <c r="U31" s="45">
        <v>9</v>
      </c>
      <c r="V31" s="45">
        <v>29</v>
      </c>
      <c r="W31" s="45">
        <v>1</v>
      </c>
      <c r="X31" s="81">
        <f t="shared" si="27"/>
        <v>-66</v>
      </c>
    </row>
    <row r="32" spans="1:24" x14ac:dyDescent="0.2">
      <c r="A32" s="13" t="s">
        <v>35</v>
      </c>
      <c r="B32" s="14"/>
      <c r="C32" s="14"/>
      <c r="D32" s="18">
        <v>26</v>
      </c>
      <c r="E32" s="18"/>
      <c r="F32" s="45">
        <v>1009</v>
      </c>
      <c r="G32" s="45">
        <v>18</v>
      </c>
      <c r="H32" s="45">
        <v>5560.3</v>
      </c>
      <c r="I32" s="19"/>
      <c r="J32" s="19"/>
      <c r="K32" s="19"/>
      <c r="L32" s="19"/>
      <c r="M32" s="19"/>
      <c r="N32" s="19"/>
      <c r="O32" s="19"/>
      <c r="P32" s="45">
        <v>190</v>
      </c>
      <c r="Q32" s="45">
        <v>0</v>
      </c>
      <c r="R32" s="45">
        <v>559</v>
      </c>
      <c r="S32" s="45">
        <v>834</v>
      </c>
      <c r="T32" s="45">
        <v>3</v>
      </c>
      <c r="U32" s="45">
        <v>19</v>
      </c>
      <c r="V32" s="45">
        <v>129</v>
      </c>
      <c r="W32" s="45">
        <v>0</v>
      </c>
      <c r="X32" s="81">
        <f t="shared" si="27"/>
        <v>24</v>
      </c>
    </row>
    <row r="33" spans="1:24" x14ac:dyDescent="0.2">
      <c r="A33" s="13" t="s">
        <v>36</v>
      </c>
      <c r="B33" s="14"/>
      <c r="C33" s="14"/>
      <c r="D33" s="18">
        <v>46</v>
      </c>
      <c r="E33" s="18"/>
      <c r="F33" s="45">
        <v>698</v>
      </c>
      <c r="G33" s="45">
        <v>38</v>
      </c>
      <c r="H33" s="45">
        <v>3253.7</v>
      </c>
      <c r="I33" s="19"/>
      <c r="J33" s="19"/>
      <c r="K33" s="19"/>
      <c r="L33" s="19"/>
      <c r="M33" s="19"/>
      <c r="N33" s="19"/>
      <c r="O33" s="19"/>
      <c r="P33" s="45">
        <v>74</v>
      </c>
      <c r="Q33" s="45">
        <v>0</v>
      </c>
      <c r="R33" s="45">
        <v>181</v>
      </c>
      <c r="S33" s="45">
        <v>493</v>
      </c>
      <c r="T33" s="45">
        <v>0</v>
      </c>
      <c r="U33" s="45">
        <v>4</v>
      </c>
      <c r="V33" s="45">
        <v>17</v>
      </c>
      <c r="W33" s="45">
        <v>0</v>
      </c>
      <c r="X33" s="81">
        <f t="shared" si="27"/>
        <v>184</v>
      </c>
    </row>
    <row r="34" spans="1:24" x14ac:dyDescent="0.2">
      <c r="A34" s="15" t="s">
        <v>37</v>
      </c>
      <c r="B34" s="16"/>
      <c r="C34" s="16"/>
      <c r="D34" s="17"/>
      <c r="E34" s="17"/>
      <c r="F34" s="17">
        <v>7458</v>
      </c>
      <c r="G34" s="17">
        <v>102</v>
      </c>
      <c r="H34" s="17">
        <v>45126.900000000009</v>
      </c>
      <c r="I34" s="17"/>
      <c r="J34" s="17"/>
      <c r="K34" s="17"/>
      <c r="L34" s="17"/>
      <c r="M34" s="17"/>
      <c r="N34" s="17"/>
      <c r="O34" s="17"/>
      <c r="P34" s="17">
        <v>521</v>
      </c>
      <c r="Q34" s="17">
        <v>5</v>
      </c>
      <c r="R34" s="17">
        <v>3414</v>
      </c>
      <c r="S34" s="17">
        <v>6640</v>
      </c>
      <c r="T34" s="17">
        <v>9</v>
      </c>
      <c r="U34" s="17">
        <v>180</v>
      </c>
      <c r="V34" s="17">
        <v>525</v>
      </c>
      <c r="W34" s="17">
        <v>3</v>
      </c>
      <c r="X34" s="64">
        <f>S34+T34+U34+V34</f>
        <v>7354</v>
      </c>
    </row>
    <row r="35" spans="1:24" x14ac:dyDescent="0.2">
      <c r="A35" s="92" t="s">
        <v>57</v>
      </c>
      <c r="B35" s="92"/>
      <c r="C35" s="92"/>
    </row>
    <row r="36" spans="1:24" x14ac:dyDescent="0.2">
      <c r="A36" s="48" t="s">
        <v>25</v>
      </c>
      <c r="B36" s="14"/>
      <c r="C36" s="14"/>
      <c r="D36" s="18">
        <v>3</v>
      </c>
      <c r="E36" s="18"/>
      <c r="F36" s="18">
        <v>132</v>
      </c>
      <c r="G36" s="18">
        <v>0</v>
      </c>
      <c r="H36" s="18">
        <v>792</v>
      </c>
      <c r="I36" s="45"/>
      <c r="J36" s="45"/>
      <c r="K36" s="45"/>
      <c r="L36" s="45"/>
      <c r="M36" s="45"/>
      <c r="N36" s="45"/>
      <c r="O36" s="45"/>
      <c r="P36" s="18">
        <v>0</v>
      </c>
      <c r="Q36" s="18">
        <v>0</v>
      </c>
      <c r="R36" s="18">
        <v>122</v>
      </c>
      <c r="S36" s="18">
        <v>123</v>
      </c>
      <c r="T36" s="18">
        <v>0</v>
      </c>
      <c r="U36" s="18">
        <v>3</v>
      </c>
      <c r="V36" s="18">
        <v>4</v>
      </c>
      <c r="W36" s="18">
        <v>0</v>
      </c>
    </row>
    <row r="37" spans="1:24" x14ac:dyDescent="0.2">
      <c r="A37" s="48" t="s">
        <v>26</v>
      </c>
      <c r="B37" s="14"/>
      <c r="C37" s="14"/>
      <c r="D37" s="18">
        <v>21</v>
      </c>
      <c r="E37" s="18"/>
      <c r="F37" s="18">
        <v>153</v>
      </c>
      <c r="G37" s="18">
        <v>29</v>
      </c>
      <c r="H37" s="18">
        <v>901</v>
      </c>
      <c r="I37" s="45"/>
      <c r="J37" s="45"/>
      <c r="K37" s="45"/>
      <c r="L37" s="45"/>
      <c r="M37" s="45"/>
      <c r="N37" s="45"/>
      <c r="O37" s="45"/>
      <c r="P37" s="18">
        <v>25</v>
      </c>
      <c r="Q37" s="18">
        <v>0</v>
      </c>
      <c r="R37" s="18">
        <v>127</v>
      </c>
      <c r="S37" s="18">
        <v>146</v>
      </c>
      <c r="T37" s="18">
        <v>0</v>
      </c>
      <c r="U37" s="18">
        <v>5</v>
      </c>
      <c r="V37" s="18">
        <v>2</v>
      </c>
      <c r="W37" s="18">
        <v>0</v>
      </c>
    </row>
    <row r="38" spans="1:24" x14ac:dyDescent="0.2">
      <c r="A38" s="48" t="s">
        <v>27</v>
      </c>
      <c r="B38" s="14"/>
      <c r="C38" s="14"/>
      <c r="D38" s="18">
        <v>18</v>
      </c>
      <c r="E38" s="18"/>
      <c r="F38" s="18">
        <v>167</v>
      </c>
      <c r="G38" s="18">
        <v>23</v>
      </c>
      <c r="H38" s="18">
        <v>918</v>
      </c>
      <c r="I38" s="45"/>
      <c r="J38" s="45"/>
      <c r="K38" s="46"/>
      <c r="L38" s="46"/>
      <c r="M38" s="46"/>
      <c r="N38" s="46"/>
      <c r="O38" s="46"/>
      <c r="P38" s="18">
        <v>23</v>
      </c>
      <c r="Q38" s="18">
        <v>0</v>
      </c>
      <c r="R38" s="18">
        <v>107</v>
      </c>
      <c r="S38" s="18">
        <v>157</v>
      </c>
      <c r="T38" s="18">
        <v>0</v>
      </c>
      <c r="U38" s="18">
        <v>4</v>
      </c>
      <c r="V38" s="18">
        <v>3</v>
      </c>
      <c r="W38" s="18">
        <v>0</v>
      </c>
    </row>
    <row r="39" spans="1:24" x14ac:dyDescent="0.2">
      <c r="A39" s="48" t="s">
        <v>28</v>
      </c>
      <c r="B39" s="14"/>
      <c r="C39" s="14"/>
      <c r="D39" s="18">
        <v>5</v>
      </c>
      <c r="E39" s="18"/>
      <c r="F39" s="18">
        <v>156</v>
      </c>
      <c r="G39" s="18">
        <v>4</v>
      </c>
      <c r="H39" s="18">
        <v>865</v>
      </c>
      <c r="I39" s="45"/>
      <c r="J39" s="45"/>
      <c r="K39" s="46"/>
      <c r="L39" s="46"/>
      <c r="M39" s="46"/>
      <c r="N39" s="46"/>
      <c r="O39" s="46"/>
      <c r="P39" s="18">
        <v>4</v>
      </c>
      <c r="Q39" s="18">
        <v>0</v>
      </c>
      <c r="R39" s="18">
        <v>148</v>
      </c>
      <c r="S39" s="18">
        <v>145</v>
      </c>
      <c r="T39" s="18">
        <v>0</v>
      </c>
      <c r="U39" s="18">
        <v>5</v>
      </c>
      <c r="V39" s="18">
        <v>4</v>
      </c>
      <c r="W39" s="18">
        <v>0</v>
      </c>
    </row>
    <row r="40" spans="1:24" x14ac:dyDescent="0.2">
      <c r="A40" s="48" t="s">
        <v>29</v>
      </c>
      <c r="B40" s="14"/>
      <c r="C40" s="14"/>
      <c r="D40" s="18">
        <v>9</v>
      </c>
      <c r="E40" s="18"/>
      <c r="F40" s="18">
        <v>157</v>
      </c>
      <c r="G40" s="18">
        <v>9</v>
      </c>
      <c r="H40" s="18">
        <v>1042</v>
      </c>
      <c r="I40" s="45"/>
      <c r="J40" s="45"/>
      <c r="K40" s="46"/>
      <c r="L40" s="46"/>
      <c r="M40" s="46"/>
      <c r="N40" s="46"/>
      <c r="O40" s="46"/>
      <c r="P40" s="18">
        <v>9</v>
      </c>
      <c r="Q40" s="18">
        <v>0</v>
      </c>
      <c r="R40" s="18">
        <v>85</v>
      </c>
      <c r="S40" s="18">
        <v>140</v>
      </c>
      <c r="T40" s="18">
        <v>0</v>
      </c>
      <c r="U40" s="18">
        <v>3</v>
      </c>
      <c r="V40" s="18">
        <v>7</v>
      </c>
      <c r="W40" s="18">
        <v>0</v>
      </c>
    </row>
    <row r="41" spans="1:24" x14ac:dyDescent="0.2">
      <c r="A41" s="48" t="s">
        <v>30</v>
      </c>
      <c r="B41" s="14"/>
      <c r="C41" s="14"/>
      <c r="D41" s="18">
        <v>10</v>
      </c>
      <c r="E41" s="18"/>
      <c r="F41" s="18">
        <v>139</v>
      </c>
      <c r="G41" s="18">
        <v>0</v>
      </c>
      <c r="H41" s="18">
        <v>922</v>
      </c>
      <c r="I41" s="45"/>
      <c r="J41" s="45"/>
      <c r="K41" s="46"/>
      <c r="L41" s="46"/>
      <c r="M41" s="46"/>
      <c r="N41" s="46"/>
      <c r="O41" s="46"/>
      <c r="P41" s="18">
        <v>10</v>
      </c>
      <c r="Q41" s="18">
        <v>0</v>
      </c>
      <c r="R41" s="18">
        <v>62</v>
      </c>
      <c r="S41" s="18">
        <v>108</v>
      </c>
      <c r="T41" s="18">
        <v>0</v>
      </c>
      <c r="U41" s="18">
        <v>3</v>
      </c>
      <c r="V41" s="18">
        <v>1</v>
      </c>
      <c r="W41" s="18">
        <v>0</v>
      </c>
    </row>
    <row r="42" spans="1:24" x14ac:dyDescent="0.2">
      <c r="A42" s="48" t="s">
        <v>31</v>
      </c>
      <c r="B42" s="14"/>
      <c r="C42" s="14"/>
      <c r="D42" s="18">
        <v>1</v>
      </c>
      <c r="E42" s="18"/>
      <c r="F42" s="18">
        <v>76</v>
      </c>
      <c r="G42" s="18">
        <v>0</v>
      </c>
      <c r="H42" s="18">
        <v>440</v>
      </c>
      <c r="I42" s="45"/>
      <c r="J42" s="45"/>
      <c r="K42" s="46"/>
      <c r="L42" s="46"/>
      <c r="M42" s="46"/>
      <c r="N42" s="46"/>
      <c r="O42" s="46"/>
      <c r="P42" s="18">
        <v>0</v>
      </c>
      <c r="Q42" s="18">
        <v>0</v>
      </c>
      <c r="R42" s="18">
        <v>0</v>
      </c>
      <c r="S42" s="18">
        <v>72</v>
      </c>
      <c r="T42" s="18">
        <v>0</v>
      </c>
      <c r="U42" s="18">
        <v>0</v>
      </c>
      <c r="V42" s="18">
        <v>4</v>
      </c>
      <c r="W42" s="18">
        <v>0</v>
      </c>
    </row>
    <row r="43" spans="1:24" x14ac:dyDescent="0.2">
      <c r="A43" s="48" t="s">
        <v>32</v>
      </c>
      <c r="B43" s="14"/>
      <c r="C43" s="14"/>
      <c r="D43" s="18">
        <v>4</v>
      </c>
      <c r="E43" s="18"/>
      <c r="F43" s="18">
        <v>136</v>
      </c>
      <c r="G43" s="18">
        <v>0</v>
      </c>
      <c r="H43" s="18">
        <v>920</v>
      </c>
      <c r="I43" s="45"/>
      <c r="J43" s="45"/>
      <c r="K43" s="46"/>
      <c r="L43" s="46"/>
      <c r="M43" s="46"/>
      <c r="N43" s="46"/>
      <c r="O43" s="46"/>
      <c r="P43" s="18">
        <v>0</v>
      </c>
      <c r="Q43" s="18">
        <v>0</v>
      </c>
      <c r="R43" s="18">
        <v>104</v>
      </c>
      <c r="S43" s="18">
        <v>123</v>
      </c>
      <c r="T43" s="18">
        <v>0</v>
      </c>
      <c r="U43" s="18">
        <v>3</v>
      </c>
      <c r="V43" s="18">
        <v>4</v>
      </c>
      <c r="W43" s="18">
        <v>0</v>
      </c>
    </row>
    <row r="44" spans="1:24" x14ac:dyDescent="0.2">
      <c r="A44" s="48" t="s">
        <v>33</v>
      </c>
      <c r="B44" s="14"/>
      <c r="C44" s="14"/>
      <c r="D44" s="18">
        <v>10</v>
      </c>
      <c r="E44" s="18"/>
      <c r="F44" s="18">
        <v>122</v>
      </c>
      <c r="G44" s="18">
        <v>2</v>
      </c>
      <c r="H44" s="18">
        <v>431</v>
      </c>
      <c r="I44" s="45"/>
      <c r="J44" s="45"/>
      <c r="K44" s="46"/>
      <c r="L44" s="46"/>
      <c r="M44" s="46"/>
      <c r="N44" s="46"/>
      <c r="O44" s="46"/>
      <c r="P44" s="18">
        <v>114</v>
      </c>
      <c r="Q44" s="18">
        <v>0</v>
      </c>
      <c r="R44" s="18">
        <v>0</v>
      </c>
      <c r="S44" s="18">
        <v>115</v>
      </c>
      <c r="T44" s="18">
        <v>0</v>
      </c>
      <c r="U44" s="18">
        <v>1</v>
      </c>
      <c r="V44" s="18">
        <v>1</v>
      </c>
      <c r="W44" s="18">
        <v>0</v>
      </c>
    </row>
    <row r="45" spans="1:24" x14ac:dyDescent="0.2">
      <c r="A45" s="48" t="s">
        <v>34</v>
      </c>
      <c r="B45" s="14"/>
      <c r="C45" s="14"/>
      <c r="D45" s="18">
        <v>8</v>
      </c>
      <c r="E45" s="18"/>
      <c r="F45" s="18">
        <v>298</v>
      </c>
      <c r="G45" s="18">
        <v>4</v>
      </c>
      <c r="H45" s="18">
        <v>1936</v>
      </c>
      <c r="I45" s="45"/>
      <c r="J45" s="45"/>
      <c r="K45" s="46"/>
      <c r="L45" s="46"/>
      <c r="M45" s="46"/>
      <c r="N45" s="46"/>
      <c r="O45" s="46"/>
      <c r="P45" s="18">
        <v>12</v>
      </c>
      <c r="Q45" s="18">
        <v>0</v>
      </c>
      <c r="R45" s="18">
        <v>0</v>
      </c>
      <c r="S45" s="18">
        <v>269</v>
      </c>
      <c r="T45" s="18">
        <v>0</v>
      </c>
      <c r="U45" s="18">
        <v>1</v>
      </c>
      <c r="V45" s="18">
        <v>17</v>
      </c>
      <c r="W45" s="18">
        <v>0</v>
      </c>
    </row>
    <row r="46" spans="1:24" x14ac:dyDescent="0.2">
      <c r="A46" s="48" t="s">
        <v>35</v>
      </c>
      <c r="B46" s="14"/>
      <c r="C46" s="14"/>
      <c r="D46" s="18">
        <v>6</v>
      </c>
      <c r="E46" s="18"/>
      <c r="F46" s="18">
        <v>235</v>
      </c>
      <c r="G46" s="18">
        <v>1</v>
      </c>
      <c r="H46" s="18">
        <v>1515</v>
      </c>
      <c r="I46" s="45"/>
      <c r="J46" s="45"/>
      <c r="K46" s="46"/>
      <c r="L46" s="46"/>
      <c r="M46" s="46"/>
      <c r="N46" s="46"/>
      <c r="O46" s="46"/>
      <c r="P46" s="18">
        <v>1</v>
      </c>
      <c r="Q46" s="18">
        <v>0</v>
      </c>
      <c r="R46" s="18">
        <v>46</v>
      </c>
      <c r="S46" s="18">
        <v>134</v>
      </c>
      <c r="T46" s="18">
        <v>0</v>
      </c>
      <c r="U46" s="18">
        <v>6</v>
      </c>
      <c r="V46" s="18">
        <v>1</v>
      </c>
      <c r="W46" s="18">
        <v>0</v>
      </c>
    </row>
    <row r="47" spans="1:24" x14ac:dyDescent="0.2">
      <c r="A47" s="48" t="s">
        <v>36</v>
      </c>
      <c r="B47" s="14"/>
      <c r="C47" s="14"/>
      <c r="D47" s="18">
        <v>36</v>
      </c>
      <c r="E47" s="18"/>
      <c r="F47" s="18">
        <v>244</v>
      </c>
      <c r="G47" s="18">
        <v>55</v>
      </c>
      <c r="H47" s="18">
        <v>1074</v>
      </c>
      <c r="I47" s="45"/>
      <c r="J47" s="45"/>
      <c r="K47" s="46"/>
      <c r="L47" s="46"/>
      <c r="M47" s="46"/>
      <c r="N47" s="46"/>
      <c r="O47" s="46"/>
      <c r="P47" s="18">
        <v>59</v>
      </c>
      <c r="Q47" s="18">
        <v>0</v>
      </c>
      <c r="R47" s="18">
        <v>44</v>
      </c>
      <c r="S47" s="18">
        <v>224</v>
      </c>
      <c r="T47" s="18">
        <v>1</v>
      </c>
      <c r="U47" s="18">
        <v>7</v>
      </c>
      <c r="V47" s="18">
        <v>6</v>
      </c>
      <c r="W47" s="18">
        <v>0</v>
      </c>
    </row>
    <row r="48" spans="1:24" ht="13.5" thickBot="1" x14ac:dyDescent="0.25">
      <c r="A48" s="49" t="s">
        <v>37</v>
      </c>
      <c r="B48" s="50"/>
      <c r="C48" s="50"/>
      <c r="D48" s="51">
        <v>131</v>
      </c>
      <c r="E48" s="51">
        <v>0</v>
      </c>
      <c r="F48" s="51">
        <v>2015</v>
      </c>
      <c r="G48" s="51">
        <v>127</v>
      </c>
      <c r="H48" s="51">
        <v>11756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257</v>
      </c>
      <c r="Q48" s="51">
        <v>0</v>
      </c>
      <c r="R48" s="51">
        <v>845</v>
      </c>
      <c r="S48" s="51">
        <v>1756</v>
      </c>
      <c r="T48" s="51">
        <v>1</v>
      </c>
      <c r="U48" s="51">
        <v>41</v>
      </c>
      <c r="V48" s="51">
        <v>54</v>
      </c>
      <c r="W48" s="51">
        <v>0</v>
      </c>
    </row>
    <row r="49" spans="1:23" x14ac:dyDescent="0.2">
      <c r="A49" s="92" t="s">
        <v>58</v>
      </c>
      <c r="B49" s="92"/>
      <c r="C49" s="92"/>
    </row>
    <row r="50" spans="1:23" ht="15.75" customHeight="1" x14ac:dyDescent="0.2">
      <c r="A50" s="13" t="s">
        <v>25</v>
      </c>
      <c r="B50" s="14"/>
      <c r="C50" s="14"/>
      <c r="D50" s="18">
        <v>1</v>
      </c>
      <c r="E50" s="18"/>
      <c r="F50" s="45">
        <v>11</v>
      </c>
      <c r="G50" s="69"/>
      <c r="H50" s="77">
        <v>160</v>
      </c>
      <c r="I50" s="19"/>
      <c r="J50" s="19"/>
      <c r="K50" s="19"/>
      <c r="L50" s="19"/>
      <c r="M50" s="19"/>
      <c r="N50" s="19"/>
      <c r="O50" s="19"/>
      <c r="P50" s="45">
        <v>11</v>
      </c>
      <c r="Q50" s="45">
        <v>0</v>
      </c>
      <c r="R50" s="45">
        <v>0</v>
      </c>
      <c r="S50" s="45">
        <v>9</v>
      </c>
      <c r="T50" s="45">
        <v>0</v>
      </c>
      <c r="U50" s="45">
        <v>1</v>
      </c>
      <c r="V50" s="45">
        <v>1</v>
      </c>
      <c r="W50" s="45">
        <v>0</v>
      </c>
    </row>
    <row r="51" spans="1:23" x14ac:dyDescent="0.2">
      <c r="A51" s="13" t="s">
        <v>26</v>
      </c>
      <c r="B51" s="14"/>
      <c r="C51" s="14"/>
      <c r="D51" s="18">
        <v>2</v>
      </c>
      <c r="E51" s="18"/>
      <c r="F51" s="45">
        <v>44</v>
      </c>
      <c r="G51" s="45"/>
      <c r="H51" s="55">
        <v>266</v>
      </c>
      <c r="I51" s="19"/>
      <c r="J51" s="19"/>
      <c r="K51" s="19"/>
      <c r="L51" s="19"/>
      <c r="M51" s="19"/>
      <c r="N51" s="19"/>
      <c r="O51" s="19"/>
      <c r="P51" s="45">
        <v>0</v>
      </c>
      <c r="Q51" s="45">
        <v>0</v>
      </c>
      <c r="R51" s="45">
        <v>0</v>
      </c>
      <c r="S51" s="45">
        <v>40</v>
      </c>
      <c r="T51" s="45">
        <v>0</v>
      </c>
      <c r="U51" s="45">
        <v>1</v>
      </c>
      <c r="V51" s="45">
        <v>3</v>
      </c>
      <c r="W51" s="45">
        <v>0</v>
      </c>
    </row>
    <row r="52" spans="1:23" x14ac:dyDescent="0.2">
      <c r="A52" s="13" t="s">
        <v>27</v>
      </c>
      <c r="B52" s="14"/>
      <c r="C52" s="14"/>
      <c r="D52" s="18">
        <v>2</v>
      </c>
      <c r="E52" s="18"/>
      <c r="F52" s="45">
        <v>51</v>
      </c>
      <c r="G52" s="45"/>
      <c r="H52" s="55">
        <v>316</v>
      </c>
      <c r="I52" s="19"/>
      <c r="J52" s="19"/>
      <c r="K52" s="19"/>
      <c r="L52" s="19"/>
      <c r="M52" s="19"/>
      <c r="N52" s="19"/>
      <c r="O52" s="19"/>
      <c r="P52" s="45">
        <v>0</v>
      </c>
      <c r="Q52" s="45">
        <v>0</v>
      </c>
      <c r="R52" s="45">
        <v>0</v>
      </c>
      <c r="S52" s="45">
        <v>48</v>
      </c>
      <c r="T52" s="45">
        <v>0</v>
      </c>
      <c r="U52" s="45">
        <v>2</v>
      </c>
      <c r="V52" s="45">
        <v>1</v>
      </c>
      <c r="W52" s="45">
        <v>0</v>
      </c>
    </row>
    <row r="53" spans="1:23" x14ac:dyDescent="0.2">
      <c r="A53" s="13" t="s">
        <v>28</v>
      </c>
      <c r="B53" s="14"/>
      <c r="C53" s="14"/>
      <c r="D53" s="18">
        <v>1</v>
      </c>
      <c r="E53" s="18"/>
      <c r="F53" s="45">
        <v>24</v>
      </c>
      <c r="G53" s="45"/>
      <c r="H53" s="55">
        <v>197</v>
      </c>
      <c r="I53" s="19"/>
      <c r="J53" s="19"/>
      <c r="K53" s="19"/>
      <c r="L53" s="19"/>
      <c r="M53" s="19"/>
      <c r="N53" s="19"/>
      <c r="O53" s="19"/>
      <c r="P53" s="45">
        <v>0</v>
      </c>
      <c r="Q53" s="45">
        <v>0</v>
      </c>
      <c r="R53" s="45">
        <v>0</v>
      </c>
      <c r="S53" s="45">
        <v>22</v>
      </c>
      <c r="T53" s="45">
        <v>0</v>
      </c>
      <c r="U53" s="45">
        <v>0</v>
      </c>
      <c r="V53" s="45">
        <v>2</v>
      </c>
      <c r="W53" s="45">
        <v>0</v>
      </c>
    </row>
    <row r="54" spans="1:23" x14ac:dyDescent="0.2">
      <c r="A54" s="13" t="s">
        <v>29</v>
      </c>
      <c r="B54" s="14"/>
      <c r="C54" s="14"/>
      <c r="D54" s="18">
        <v>0</v>
      </c>
      <c r="E54" s="18"/>
      <c r="F54" s="45">
        <v>0</v>
      </c>
      <c r="G54" s="45"/>
      <c r="H54" s="55">
        <v>0</v>
      </c>
      <c r="I54" s="19"/>
      <c r="J54" s="19"/>
      <c r="K54" s="19"/>
      <c r="L54" s="19"/>
      <c r="M54" s="19"/>
      <c r="N54" s="19"/>
      <c r="O54" s="19"/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</row>
    <row r="55" spans="1:23" x14ac:dyDescent="0.2">
      <c r="A55" s="13" t="s">
        <v>30</v>
      </c>
      <c r="B55" s="14"/>
      <c r="C55" s="14"/>
      <c r="D55" s="18">
        <v>0</v>
      </c>
      <c r="E55" s="18"/>
      <c r="F55" s="45">
        <v>0</v>
      </c>
      <c r="G55" s="45"/>
      <c r="H55" s="55">
        <v>0</v>
      </c>
      <c r="I55" s="19"/>
      <c r="J55" s="19"/>
      <c r="K55" s="19"/>
      <c r="L55" s="19"/>
      <c r="M55" s="19"/>
      <c r="N55" s="19"/>
      <c r="O55" s="19"/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</row>
    <row r="56" spans="1:23" x14ac:dyDescent="0.2">
      <c r="A56" s="13" t="s">
        <v>31</v>
      </c>
      <c r="B56" s="14"/>
      <c r="C56" s="14"/>
      <c r="D56" s="18">
        <v>0</v>
      </c>
      <c r="E56" s="18"/>
      <c r="F56" s="45">
        <v>0</v>
      </c>
      <c r="G56" s="45"/>
      <c r="H56" s="55">
        <v>0</v>
      </c>
      <c r="I56" s="19"/>
      <c r="J56" s="19"/>
      <c r="K56" s="19"/>
      <c r="L56" s="19"/>
      <c r="M56" s="19"/>
      <c r="N56" s="19"/>
      <c r="O56" s="19"/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</row>
    <row r="57" spans="1:23" x14ac:dyDescent="0.2">
      <c r="A57" s="13" t="s">
        <v>32</v>
      </c>
      <c r="B57" s="14"/>
      <c r="C57" s="14"/>
      <c r="D57" s="18">
        <v>1</v>
      </c>
      <c r="E57" s="18"/>
      <c r="F57" s="45">
        <v>24</v>
      </c>
      <c r="G57" s="45"/>
      <c r="H57" s="55">
        <v>194</v>
      </c>
      <c r="I57" s="19"/>
      <c r="J57" s="19"/>
      <c r="K57" s="19"/>
      <c r="L57" s="19"/>
      <c r="M57" s="19"/>
      <c r="N57" s="19"/>
      <c r="O57" s="19"/>
      <c r="P57" s="45">
        <v>0</v>
      </c>
      <c r="Q57" s="45">
        <v>0</v>
      </c>
      <c r="R57" s="45">
        <v>0</v>
      </c>
      <c r="S57" s="45">
        <v>23</v>
      </c>
      <c r="T57" s="45">
        <v>0</v>
      </c>
      <c r="U57" s="45">
        <v>0</v>
      </c>
      <c r="V57" s="45">
        <v>1</v>
      </c>
      <c r="W57" s="45">
        <v>0</v>
      </c>
    </row>
    <row r="58" spans="1:23" x14ac:dyDescent="0.2">
      <c r="A58" s="13" t="s">
        <v>33</v>
      </c>
      <c r="B58" s="14"/>
      <c r="C58" s="14"/>
      <c r="D58" s="18">
        <v>2</v>
      </c>
      <c r="E58" s="18"/>
      <c r="F58" s="45">
        <v>26</v>
      </c>
      <c r="G58" s="45"/>
      <c r="H58" s="55">
        <v>401</v>
      </c>
      <c r="I58" s="19"/>
      <c r="J58" s="19"/>
      <c r="K58" s="19"/>
      <c r="L58" s="19"/>
      <c r="M58" s="19"/>
      <c r="N58" s="19"/>
      <c r="O58" s="19"/>
      <c r="P58" s="45">
        <v>0</v>
      </c>
      <c r="Q58" s="45">
        <v>0</v>
      </c>
      <c r="R58" s="45">
        <v>1</v>
      </c>
      <c r="S58" s="45">
        <v>26</v>
      </c>
      <c r="T58" s="45">
        <v>0</v>
      </c>
      <c r="U58" s="45">
        <v>0</v>
      </c>
      <c r="V58" s="45">
        <v>0</v>
      </c>
      <c r="W58" s="45">
        <v>0</v>
      </c>
    </row>
    <row r="59" spans="1:23" x14ac:dyDescent="0.2">
      <c r="A59" s="13" t="s">
        <v>34</v>
      </c>
      <c r="B59" s="14"/>
      <c r="C59" s="14"/>
      <c r="D59" s="18">
        <v>2</v>
      </c>
      <c r="E59" s="18"/>
      <c r="F59" s="45">
        <v>49</v>
      </c>
      <c r="G59" s="45"/>
      <c r="H59" s="55">
        <v>374</v>
      </c>
      <c r="I59" s="19"/>
      <c r="J59" s="19"/>
      <c r="K59" s="19"/>
      <c r="L59" s="19"/>
      <c r="M59" s="19"/>
      <c r="N59" s="19"/>
      <c r="O59" s="19"/>
      <c r="P59" s="45">
        <v>0</v>
      </c>
      <c r="Q59" s="45">
        <v>0</v>
      </c>
      <c r="R59" s="45">
        <v>0</v>
      </c>
      <c r="S59" s="45">
        <v>48</v>
      </c>
      <c r="T59" s="45">
        <v>0</v>
      </c>
      <c r="U59" s="45">
        <v>0</v>
      </c>
      <c r="V59" s="45">
        <v>1</v>
      </c>
      <c r="W59" s="45">
        <v>0</v>
      </c>
    </row>
    <row r="60" spans="1:23" x14ac:dyDescent="0.2">
      <c r="A60" s="13" t="s">
        <v>35</v>
      </c>
      <c r="B60" s="14"/>
      <c r="C60" s="14"/>
      <c r="D60" s="18">
        <v>2</v>
      </c>
      <c r="E60" s="18"/>
      <c r="F60" s="45">
        <v>48</v>
      </c>
      <c r="G60" s="45"/>
      <c r="H60" s="55">
        <v>388</v>
      </c>
      <c r="I60" s="19"/>
      <c r="J60" s="19"/>
      <c r="K60" s="19"/>
      <c r="L60" s="19"/>
      <c r="M60" s="19"/>
      <c r="N60" s="19"/>
      <c r="O60" s="19"/>
      <c r="P60" s="45">
        <v>0</v>
      </c>
      <c r="Q60" s="45">
        <v>0</v>
      </c>
      <c r="R60" s="45">
        <v>0</v>
      </c>
      <c r="S60" s="45">
        <v>41</v>
      </c>
      <c r="T60" s="45">
        <v>0</v>
      </c>
      <c r="U60" s="45">
        <v>0</v>
      </c>
      <c r="V60" s="45">
        <v>7</v>
      </c>
      <c r="W60" s="45">
        <v>0</v>
      </c>
    </row>
    <row r="61" spans="1:23" ht="13.5" thickBot="1" x14ac:dyDescent="0.25">
      <c r="A61" s="13" t="s">
        <v>36</v>
      </c>
      <c r="B61" s="14"/>
      <c r="C61" s="14"/>
      <c r="D61" s="18">
        <v>27</v>
      </c>
      <c r="E61" s="18"/>
      <c r="F61" s="45">
        <v>60</v>
      </c>
      <c r="G61" s="68"/>
      <c r="H61" s="78">
        <v>194</v>
      </c>
      <c r="I61" s="19"/>
      <c r="J61" s="19"/>
      <c r="K61" s="19"/>
      <c r="L61" s="19"/>
      <c r="M61" s="19"/>
      <c r="N61" s="19"/>
      <c r="O61" s="19"/>
      <c r="P61" s="45">
        <v>33</v>
      </c>
      <c r="Q61" s="45">
        <v>0</v>
      </c>
      <c r="R61" s="45">
        <v>0</v>
      </c>
      <c r="S61" s="45">
        <v>57</v>
      </c>
      <c r="T61" s="45">
        <v>0</v>
      </c>
      <c r="U61" s="45">
        <v>0</v>
      </c>
      <c r="V61" s="45">
        <v>3</v>
      </c>
      <c r="W61" s="45">
        <v>0</v>
      </c>
    </row>
    <row r="62" spans="1:23" x14ac:dyDescent="0.2">
      <c r="A62" s="15" t="s">
        <v>37</v>
      </c>
      <c r="B62" s="16"/>
      <c r="C62" s="16"/>
      <c r="D62" s="17">
        <v>40</v>
      </c>
      <c r="E62" s="17">
        <v>0</v>
      </c>
      <c r="F62" s="17">
        <v>337</v>
      </c>
      <c r="G62" s="17"/>
      <c r="H62" s="17">
        <v>2490</v>
      </c>
      <c r="I62" s="17"/>
      <c r="J62" s="17"/>
      <c r="K62" s="17"/>
      <c r="L62" s="17"/>
      <c r="M62" s="17"/>
      <c r="N62" s="17"/>
      <c r="O62" s="17"/>
      <c r="P62" s="75">
        <v>44</v>
      </c>
      <c r="Q62" s="75">
        <v>0</v>
      </c>
      <c r="R62" s="75">
        <v>1</v>
      </c>
      <c r="S62" s="75">
        <v>314</v>
      </c>
      <c r="T62" s="17">
        <v>0</v>
      </c>
      <c r="U62" s="17">
        <v>4</v>
      </c>
      <c r="V62" s="17">
        <v>19</v>
      </c>
      <c r="W62" s="17">
        <v>0</v>
      </c>
    </row>
    <row r="66" spans="1:14" ht="27" customHeight="1" x14ac:dyDescent="0.2">
      <c r="A66" s="107" t="s">
        <v>38</v>
      </c>
      <c r="B66" s="108"/>
      <c r="C66" s="109"/>
      <c r="D66" s="131" t="s">
        <v>39</v>
      </c>
      <c r="E66" s="126" t="s">
        <v>40</v>
      </c>
      <c r="F66" s="126"/>
      <c r="G66" s="126"/>
      <c r="H66" s="126"/>
      <c r="I66" s="126"/>
      <c r="J66" s="126"/>
      <c r="K66" s="126"/>
      <c r="L66" s="126"/>
      <c r="M66" s="126"/>
      <c r="N66" s="126"/>
    </row>
    <row r="67" spans="1:14" ht="27" customHeight="1" x14ac:dyDescent="0.2">
      <c r="A67" s="110"/>
      <c r="B67" s="111"/>
      <c r="C67" s="112"/>
      <c r="D67" s="132"/>
      <c r="E67" s="127" t="s">
        <v>41</v>
      </c>
      <c r="F67" s="129" t="s">
        <v>42</v>
      </c>
      <c r="G67" s="70"/>
      <c r="H67" s="134" t="s">
        <v>43</v>
      </c>
      <c r="I67" s="134" t="s">
        <v>17</v>
      </c>
      <c r="J67" s="136" t="s">
        <v>44</v>
      </c>
      <c r="K67" s="134" t="s">
        <v>45</v>
      </c>
      <c r="L67" s="138" t="s">
        <v>46</v>
      </c>
      <c r="M67" s="134" t="s">
        <v>21</v>
      </c>
      <c r="N67" s="134" t="s">
        <v>22</v>
      </c>
    </row>
    <row r="68" spans="1:14" ht="27" customHeight="1" x14ac:dyDescent="0.2">
      <c r="A68" s="113"/>
      <c r="B68" s="114"/>
      <c r="C68" s="115"/>
      <c r="D68" s="133"/>
      <c r="E68" s="128"/>
      <c r="F68" s="130"/>
      <c r="G68" s="71"/>
      <c r="H68" s="135"/>
      <c r="I68" s="135"/>
      <c r="J68" s="137"/>
      <c r="K68" s="135"/>
      <c r="L68" s="139"/>
      <c r="M68" s="135"/>
      <c r="N68" s="135"/>
    </row>
    <row r="69" spans="1:14" s="27" customFormat="1" hidden="1" x14ac:dyDescent="0.2">
      <c r="A69" s="93" t="s">
        <v>47</v>
      </c>
      <c r="B69" s="94"/>
      <c r="C69" s="95"/>
      <c r="D69" s="21">
        <v>5648</v>
      </c>
      <c r="E69" s="22"/>
      <c r="F69" s="23"/>
      <c r="G69" s="23"/>
      <c r="H69" s="24"/>
      <c r="I69" s="24"/>
      <c r="J69" s="25"/>
      <c r="K69" s="24"/>
      <c r="L69" s="26"/>
      <c r="M69" s="24"/>
      <c r="N69" s="24"/>
    </row>
    <row r="70" spans="1:14" x14ac:dyDescent="0.2">
      <c r="A70" s="102" t="s">
        <v>249</v>
      </c>
      <c r="B70" s="102"/>
      <c r="C70" s="102"/>
    </row>
    <row r="71" spans="1:14" x14ac:dyDescent="0.2">
      <c r="A71" s="13" t="s">
        <v>25</v>
      </c>
      <c r="B71" s="14"/>
      <c r="C71" s="14"/>
      <c r="D71" s="28">
        <f>D86+D100+D114</f>
        <v>102</v>
      </c>
      <c r="E71" s="28">
        <f t="shared" ref="E71:N71" si="28">E86+E100+E114</f>
        <v>0</v>
      </c>
      <c r="F71" s="28">
        <f t="shared" ref="F71:F82" si="29">F86+F100+F114</f>
        <v>99</v>
      </c>
      <c r="G71" s="28"/>
      <c r="H71" s="28">
        <f t="shared" si="28"/>
        <v>2</v>
      </c>
      <c r="I71" s="28">
        <f t="shared" si="28"/>
        <v>2</v>
      </c>
      <c r="J71" s="28">
        <f t="shared" si="28"/>
        <v>75</v>
      </c>
      <c r="K71" s="28">
        <f t="shared" si="28"/>
        <v>0</v>
      </c>
      <c r="L71" s="28">
        <f t="shared" si="28"/>
        <v>0</v>
      </c>
      <c r="M71" s="28">
        <f t="shared" si="28"/>
        <v>25</v>
      </c>
      <c r="N71" s="28">
        <f t="shared" si="28"/>
        <v>0</v>
      </c>
    </row>
    <row r="72" spans="1:14" x14ac:dyDescent="0.2">
      <c r="A72" s="13" t="s">
        <v>26</v>
      </c>
      <c r="B72" s="14"/>
      <c r="C72" s="14"/>
      <c r="D72" s="28">
        <f t="shared" ref="D72:N82" si="30">D87+D101+D115</f>
        <v>174</v>
      </c>
      <c r="E72" s="28">
        <f t="shared" si="30"/>
        <v>0</v>
      </c>
      <c r="F72" s="28">
        <f t="shared" si="29"/>
        <v>168</v>
      </c>
      <c r="G72" s="28"/>
      <c r="H72" s="28">
        <f t="shared" si="30"/>
        <v>2</v>
      </c>
      <c r="I72" s="28">
        <f t="shared" si="30"/>
        <v>15</v>
      </c>
      <c r="J72" s="28">
        <f t="shared" si="30"/>
        <v>145</v>
      </c>
      <c r="K72" s="28">
        <f t="shared" si="30"/>
        <v>0</v>
      </c>
      <c r="L72" s="28">
        <f t="shared" si="30"/>
        <v>0</v>
      </c>
      <c r="M72" s="28">
        <f t="shared" si="30"/>
        <v>30</v>
      </c>
      <c r="N72" s="28">
        <f t="shared" si="30"/>
        <v>0</v>
      </c>
    </row>
    <row r="73" spans="1:14" x14ac:dyDescent="0.2">
      <c r="A73" s="13" t="s">
        <v>27</v>
      </c>
      <c r="B73" s="14"/>
      <c r="C73" s="14"/>
      <c r="D73" s="28">
        <f t="shared" si="30"/>
        <v>184</v>
      </c>
      <c r="E73" s="28">
        <f t="shared" si="30"/>
        <v>0</v>
      </c>
      <c r="F73" s="28">
        <f t="shared" si="29"/>
        <v>177</v>
      </c>
      <c r="G73" s="28"/>
      <c r="H73" s="28">
        <f t="shared" si="30"/>
        <v>3</v>
      </c>
      <c r="I73" s="28">
        <f t="shared" si="30"/>
        <v>9</v>
      </c>
      <c r="J73" s="28">
        <f t="shared" si="30"/>
        <v>144</v>
      </c>
      <c r="K73" s="28">
        <f t="shared" si="30"/>
        <v>0</v>
      </c>
      <c r="L73" s="28">
        <f t="shared" si="30"/>
        <v>0</v>
      </c>
      <c r="M73" s="28">
        <f t="shared" si="30"/>
        <v>36</v>
      </c>
      <c r="N73" s="28">
        <f t="shared" si="30"/>
        <v>0</v>
      </c>
    </row>
    <row r="74" spans="1:14" x14ac:dyDescent="0.2">
      <c r="A74" s="13" t="s">
        <v>28</v>
      </c>
      <c r="B74" s="14"/>
      <c r="C74" s="14"/>
      <c r="D74" s="28">
        <f t="shared" si="30"/>
        <v>183</v>
      </c>
      <c r="E74" s="28">
        <f t="shared" si="30"/>
        <v>0</v>
      </c>
      <c r="F74" s="28">
        <f t="shared" si="29"/>
        <v>179</v>
      </c>
      <c r="G74" s="28"/>
      <c r="H74" s="28">
        <f t="shared" si="30"/>
        <v>1</v>
      </c>
      <c r="I74" s="28">
        <f t="shared" si="30"/>
        <v>16</v>
      </c>
      <c r="J74" s="28">
        <f t="shared" si="30"/>
        <v>137</v>
      </c>
      <c r="K74" s="28">
        <f t="shared" si="30"/>
        <v>0</v>
      </c>
      <c r="L74" s="28">
        <f t="shared" si="30"/>
        <v>0</v>
      </c>
      <c r="M74" s="28">
        <f t="shared" si="30"/>
        <v>46</v>
      </c>
      <c r="N74" s="28">
        <f t="shared" si="30"/>
        <v>0</v>
      </c>
    </row>
    <row r="75" spans="1:14" x14ac:dyDescent="0.2">
      <c r="A75" s="13" t="s">
        <v>29</v>
      </c>
      <c r="B75" s="14"/>
      <c r="C75" s="14"/>
      <c r="D75" s="28">
        <f t="shared" si="30"/>
        <v>153</v>
      </c>
      <c r="E75" s="28">
        <f t="shared" si="30"/>
        <v>0</v>
      </c>
      <c r="F75" s="28">
        <f t="shared" si="29"/>
        <v>150</v>
      </c>
      <c r="G75" s="28"/>
      <c r="H75" s="28">
        <f t="shared" si="30"/>
        <v>2</v>
      </c>
      <c r="I75" s="28">
        <f t="shared" si="30"/>
        <v>14</v>
      </c>
      <c r="J75" s="28">
        <f t="shared" si="30"/>
        <v>129</v>
      </c>
      <c r="K75" s="28">
        <f t="shared" si="30"/>
        <v>0</v>
      </c>
      <c r="L75" s="28">
        <f t="shared" si="30"/>
        <v>0</v>
      </c>
      <c r="M75" s="28">
        <f t="shared" si="30"/>
        <v>24</v>
      </c>
      <c r="N75" s="28">
        <f t="shared" si="30"/>
        <v>0</v>
      </c>
    </row>
    <row r="76" spans="1:14" x14ac:dyDescent="0.2">
      <c r="A76" s="13" t="s">
        <v>30</v>
      </c>
      <c r="B76" s="14"/>
      <c r="C76" s="14"/>
      <c r="D76" s="28">
        <f t="shared" si="30"/>
        <v>188</v>
      </c>
      <c r="E76" s="28">
        <f t="shared" si="30"/>
        <v>0</v>
      </c>
      <c r="F76" s="28">
        <f t="shared" si="29"/>
        <v>186</v>
      </c>
      <c r="G76" s="28"/>
      <c r="H76" s="28">
        <f t="shared" si="30"/>
        <v>1</v>
      </c>
      <c r="I76" s="28">
        <f t="shared" si="30"/>
        <v>13</v>
      </c>
      <c r="J76" s="28">
        <f t="shared" si="30"/>
        <v>151</v>
      </c>
      <c r="K76" s="28">
        <f t="shared" si="30"/>
        <v>0</v>
      </c>
      <c r="L76" s="28">
        <f t="shared" si="30"/>
        <v>0</v>
      </c>
      <c r="M76" s="28">
        <f t="shared" si="30"/>
        <v>38</v>
      </c>
      <c r="N76" s="28">
        <f t="shared" si="30"/>
        <v>0</v>
      </c>
    </row>
    <row r="77" spans="1:14" x14ac:dyDescent="0.2">
      <c r="A77" s="13" t="s">
        <v>31</v>
      </c>
      <c r="B77" s="14"/>
      <c r="C77" s="14"/>
      <c r="D77" s="28">
        <f t="shared" si="30"/>
        <v>190</v>
      </c>
      <c r="E77" s="28">
        <f t="shared" si="30"/>
        <v>0</v>
      </c>
      <c r="F77" s="28">
        <f t="shared" si="29"/>
        <v>184</v>
      </c>
      <c r="G77" s="28"/>
      <c r="H77" s="28">
        <f t="shared" si="30"/>
        <v>0</v>
      </c>
      <c r="I77" s="28">
        <f t="shared" si="30"/>
        <v>22</v>
      </c>
      <c r="J77" s="28">
        <f t="shared" si="30"/>
        <v>149</v>
      </c>
      <c r="K77" s="28">
        <f t="shared" si="30"/>
        <v>0</v>
      </c>
      <c r="L77" s="28">
        <f t="shared" si="30"/>
        <v>0</v>
      </c>
      <c r="M77" s="28">
        <f t="shared" si="30"/>
        <v>39</v>
      </c>
      <c r="N77" s="28">
        <f t="shared" si="30"/>
        <v>0</v>
      </c>
    </row>
    <row r="78" spans="1:14" x14ac:dyDescent="0.2">
      <c r="A78" s="13" t="s">
        <v>32</v>
      </c>
      <c r="B78" s="14"/>
      <c r="C78" s="14"/>
      <c r="D78" s="28">
        <f t="shared" si="30"/>
        <v>198</v>
      </c>
      <c r="E78" s="28">
        <f t="shared" si="30"/>
        <v>0</v>
      </c>
      <c r="F78" s="28">
        <f t="shared" si="29"/>
        <v>192</v>
      </c>
      <c r="G78" s="28"/>
      <c r="H78" s="28">
        <f t="shared" si="30"/>
        <v>0</v>
      </c>
      <c r="I78" s="28">
        <f t="shared" si="30"/>
        <v>11</v>
      </c>
      <c r="J78" s="28">
        <f t="shared" si="30"/>
        <v>170</v>
      </c>
      <c r="K78" s="28">
        <f t="shared" si="30"/>
        <v>0</v>
      </c>
      <c r="L78" s="28">
        <f t="shared" si="30"/>
        <v>0</v>
      </c>
      <c r="M78" s="28">
        <f t="shared" si="30"/>
        <v>28</v>
      </c>
      <c r="N78" s="28">
        <f t="shared" si="30"/>
        <v>0</v>
      </c>
    </row>
    <row r="79" spans="1:14" x14ac:dyDescent="0.2">
      <c r="A79" s="13" t="s">
        <v>33</v>
      </c>
      <c r="B79" s="14"/>
      <c r="C79" s="14"/>
      <c r="D79" s="28">
        <f t="shared" si="30"/>
        <v>177</v>
      </c>
      <c r="E79" s="28">
        <f t="shared" si="30"/>
        <v>0</v>
      </c>
      <c r="F79" s="28">
        <f t="shared" si="29"/>
        <v>171</v>
      </c>
      <c r="G79" s="28"/>
      <c r="H79" s="28">
        <f t="shared" si="30"/>
        <v>0</v>
      </c>
      <c r="I79" s="28">
        <f t="shared" si="30"/>
        <v>12</v>
      </c>
      <c r="J79" s="28">
        <f t="shared" si="30"/>
        <v>157</v>
      </c>
      <c r="K79" s="28">
        <f t="shared" si="30"/>
        <v>0</v>
      </c>
      <c r="L79" s="28">
        <f t="shared" si="30"/>
        <v>0</v>
      </c>
      <c r="M79" s="28">
        <f t="shared" si="30"/>
        <v>20</v>
      </c>
      <c r="N79" s="28">
        <f t="shared" si="30"/>
        <v>0</v>
      </c>
    </row>
    <row r="80" spans="1:14" x14ac:dyDescent="0.2">
      <c r="A80" s="13" t="s">
        <v>34</v>
      </c>
      <c r="B80" s="14"/>
      <c r="C80" s="14"/>
      <c r="D80" s="28">
        <f t="shared" si="30"/>
        <v>185</v>
      </c>
      <c r="E80" s="28">
        <f t="shared" si="30"/>
        <v>0</v>
      </c>
      <c r="F80" s="28">
        <f t="shared" si="29"/>
        <v>162</v>
      </c>
      <c r="G80" s="28"/>
      <c r="H80" s="28">
        <f t="shared" si="30"/>
        <v>2</v>
      </c>
      <c r="I80" s="28">
        <f t="shared" si="30"/>
        <v>18</v>
      </c>
      <c r="J80" s="28">
        <f t="shared" si="30"/>
        <v>157</v>
      </c>
      <c r="K80" s="28">
        <f t="shared" si="30"/>
        <v>0</v>
      </c>
      <c r="L80" s="28">
        <f t="shared" si="30"/>
        <v>0</v>
      </c>
      <c r="M80" s="28">
        <f t="shared" si="30"/>
        <v>26</v>
      </c>
      <c r="N80" s="28">
        <f t="shared" si="30"/>
        <v>0</v>
      </c>
    </row>
    <row r="81" spans="1:14" x14ac:dyDescent="0.2">
      <c r="A81" s="13" t="s">
        <v>35</v>
      </c>
      <c r="B81" s="14"/>
      <c r="C81" s="14"/>
      <c r="D81" s="28">
        <f t="shared" si="30"/>
        <v>173</v>
      </c>
      <c r="E81" s="28">
        <f t="shared" si="30"/>
        <v>0</v>
      </c>
      <c r="F81" s="28">
        <f t="shared" si="29"/>
        <v>137</v>
      </c>
      <c r="G81" s="28"/>
      <c r="H81" s="28">
        <f t="shared" si="30"/>
        <v>1</v>
      </c>
      <c r="I81" s="28">
        <f t="shared" si="30"/>
        <v>10</v>
      </c>
      <c r="J81" s="28">
        <f t="shared" si="30"/>
        <v>159</v>
      </c>
      <c r="K81" s="28">
        <f t="shared" si="30"/>
        <v>0</v>
      </c>
      <c r="L81" s="28">
        <f t="shared" si="30"/>
        <v>0</v>
      </c>
      <c r="M81" s="28">
        <f t="shared" si="30"/>
        <v>13</v>
      </c>
      <c r="N81" s="28">
        <f t="shared" si="30"/>
        <v>0</v>
      </c>
    </row>
    <row r="82" spans="1:14" x14ac:dyDescent="0.2">
      <c r="A82" s="13" t="s">
        <v>36</v>
      </c>
      <c r="B82" s="14"/>
      <c r="C82" s="14"/>
      <c r="D82" s="28">
        <f t="shared" si="30"/>
        <v>188</v>
      </c>
      <c r="E82" s="28">
        <f t="shared" si="30"/>
        <v>0</v>
      </c>
      <c r="F82" s="28">
        <f t="shared" si="29"/>
        <v>177</v>
      </c>
      <c r="G82" s="28"/>
      <c r="H82" s="28">
        <f t="shared" si="30"/>
        <v>1</v>
      </c>
      <c r="I82" s="28">
        <f t="shared" si="30"/>
        <v>14</v>
      </c>
      <c r="J82" s="28">
        <f t="shared" si="30"/>
        <v>167</v>
      </c>
      <c r="K82" s="28">
        <f t="shared" si="30"/>
        <v>0</v>
      </c>
      <c r="L82" s="28">
        <f t="shared" si="30"/>
        <v>0</v>
      </c>
      <c r="M82" s="28">
        <f t="shared" si="30"/>
        <v>19</v>
      </c>
      <c r="N82" s="28">
        <f t="shared" si="30"/>
        <v>0</v>
      </c>
    </row>
    <row r="83" spans="1:14" x14ac:dyDescent="0.2">
      <c r="A83" s="15" t="s">
        <v>37</v>
      </c>
      <c r="B83" s="16"/>
      <c r="C83" s="16"/>
      <c r="D83" s="29">
        <f>SUM(D71:D82)</f>
        <v>2095</v>
      </c>
      <c r="E83" s="29">
        <f t="shared" ref="E83:N83" si="31">SUM(E71:E82)</f>
        <v>0</v>
      </c>
      <c r="F83" s="29">
        <f t="shared" si="31"/>
        <v>1982</v>
      </c>
      <c r="G83" s="29"/>
      <c r="H83" s="29">
        <f t="shared" si="31"/>
        <v>15</v>
      </c>
      <c r="I83" s="29">
        <f t="shared" si="31"/>
        <v>156</v>
      </c>
      <c r="J83" s="29">
        <f t="shared" si="31"/>
        <v>1740</v>
      </c>
      <c r="K83" s="29">
        <f t="shared" si="31"/>
        <v>0</v>
      </c>
      <c r="L83" s="29">
        <f t="shared" si="31"/>
        <v>0</v>
      </c>
      <c r="M83" s="29">
        <f t="shared" si="31"/>
        <v>344</v>
      </c>
      <c r="N83" s="29">
        <f t="shared" si="31"/>
        <v>0</v>
      </c>
    </row>
    <row r="85" spans="1:14" x14ac:dyDescent="0.2">
      <c r="A85" s="92" t="s">
        <v>56</v>
      </c>
      <c r="B85" s="92"/>
      <c r="C85" s="92"/>
    </row>
    <row r="86" spans="1:14" x14ac:dyDescent="0.2">
      <c r="A86" s="13" t="s">
        <v>25</v>
      </c>
      <c r="B86" s="14"/>
      <c r="C86" s="14"/>
      <c r="D86" s="47">
        <v>71</v>
      </c>
      <c r="E86" s="14"/>
      <c r="F86" s="14">
        <v>69</v>
      </c>
      <c r="G86" s="14"/>
      <c r="H86" s="14">
        <v>2</v>
      </c>
      <c r="I86" s="14">
        <v>2</v>
      </c>
      <c r="J86" s="14">
        <v>52</v>
      </c>
      <c r="K86" s="14">
        <v>0</v>
      </c>
      <c r="L86" s="14">
        <v>0</v>
      </c>
      <c r="M86" s="14">
        <v>19</v>
      </c>
      <c r="N86" s="14">
        <v>0</v>
      </c>
    </row>
    <row r="87" spans="1:14" x14ac:dyDescent="0.2">
      <c r="A87" s="13" t="s">
        <v>26</v>
      </c>
      <c r="B87" s="14"/>
      <c r="C87" s="14"/>
      <c r="D87" s="47">
        <v>71</v>
      </c>
      <c r="E87" s="14"/>
      <c r="F87" s="14">
        <v>71</v>
      </c>
      <c r="G87" s="14"/>
      <c r="H87" s="14">
        <v>2</v>
      </c>
      <c r="I87" s="14">
        <v>10</v>
      </c>
      <c r="J87" s="14">
        <v>54</v>
      </c>
      <c r="K87" s="14">
        <v>0</v>
      </c>
      <c r="L87" s="14">
        <v>0</v>
      </c>
      <c r="M87" s="14">
        <v>17</v>
      </c>
      <c r="N87" s="14">
        <v>0</v>
      </c>
    </row>
    <row r="88" spans="1:14" x14ac:dyDescent="0.2">
      <c r="A88" s="13" t="s">
        <v>27</v>
      </c>
      <c r="B88" s="14"/>
      <c r="C88" s="14"/>
      <c r="D88" s="47">
        <v>108</v>
      </c>
      <c r="E88" s="14"/>
      <c r="F88" s="14">
        <v>108</v>
      </c>
      <c r="G88" s="14"/>
      <c r="H88" s="14">
        <v>3</v>
      </c>
      <c r="I88" s="14">
        <v>7</v>
      </c>
      <c r="J88" s="14">
        <v>84</v>
      </c>
      <c r="K88" s="14">
        <v>0</v>
      </c>
      <c r="L88" s="14">
        <v>0</v>
      </c>
      <c r="M88" s="14">
        <v>24</v>
      </c>
      <c r="N88" s="14">
        <v>0</v>
      </c>
    </row>
    <row r="89" spans="1:14" x14ac:dyDescent="0.2">
      <c r="A89" s="13" t="s">
        <v>28</v>
      </c>
      <c r="B89" s="14"/>
      <c r="C89" s="14"/>
      <c r="D89" s="47">
        <v>110</v>
      </c>
      <c r="E89" s="14"/>
      <c r="F89" s="14">
        <v>110</v>
      </c>
      <c r="G89" s="14"/>
      <c r="H89" s="14">
        <v>1</v>
      </c>
      <c r="I89" s="14">
        <v>11</v>
      </c>
      <c r="J89" s="14">
        <v>76</v>
      </c>
      <c r="K89" s="14">
        <v>0</v>
      </c>
      <c r="L89" s="14">
        <v>0</v>
      </c>
      <c r="M89" s="14">
        <v>34</v>
      </c>
      <c r="N89" s="14">
        <v>0</v>
      </c>
    </row>
    <row r="90" spans="1:14" x14ac:dyDescent="0.2">
      <c r="A90" s="13" t="s">
        <v>29</v>
      </c>
      <c r="B90" s="14"/>
      <c r="C90" s="14"/>
      <c r="D90" s="47">
        <v>115</v>
      </c>
      <c r="E90" s="14"/>
      <c r="F90" s="14">
        <v>115</v>
      </c>
      <c r="G90" s="14"/>
      <c r="H90" s="14">
        <v>2</v>
      </c>
      <c r="I90" s="14">
        <v>3</v>
      </c>
      <c r="J90" s="14">
        <v>92</v>
      </c>
      <c r="K90" s="14">
        <v>0</v>
      </c>
      <c r="L90" s="14">
        <v>0</v>
      </c>
      <c r="M90" s="14">
        <v>23</v>
      </c>
      <c r="N90" s="14">
        <v>0</v>
      </c>
    </row>
    <row r="91" spans="1:14" x14ac:dyDescent="0.2">
      <c r="A91" s="13" t="s">
        <v>30</v>
      </c>
      <c r="B91" s="14"/>
      <c r="C91" s="14"/>
      <c r="D91" s="47">
        <v>114</v>
      </c>
      <c r="E91" s="14"/>
      <c r="F91" s="14">
        <v>114</v>
      </c>
      <c r="G91" s="14"/>
      <c r="H91" s="14">
        <v>1</v>
      </c>
      <c r="I91" s="14">
        <v>10</v>
      </c>
      <c r="J91" s="14">
        <v>86</v>
      </c>
      <c r="K91" s="14">
        <v>0</v>
      </c>
      <c r="L91" s="14">
        <v>0</v>
      </c>
      <c r="M91" s="14">
        <v>28</v>
      </c>
      <c r="N91" s="14">
        <v>0</v>
      </c>
    </row>
    <row r="92" spans="1:14" x14ac:dyDescent="0.2">
      <c r="A92" s="13" t="s">
        <v>31</v>
      </c>
      <c r="B92" s="14"/>
      <c r="C92" s="14"/>
      <c r="D92" s="47">
        <v>117</v>
      </c>
      <c r="E92" s="14"/>
      <c r="F92" s="14">
        <v>117</v>
      </c>
      <c r="G92" s="14"/>
      <c r="H92" s="14">
        <v>0</v>
      </c>
      <c r="I92" s="14">
        <v>13</v>
      </c>
      <c r="J92" s="14">
        <v>89</v>
      </c>
      <c r="K92" s="14">
        <v>0</v>
      </c>
      <c r="L92" s="14">
        <v>0</v>
      </c>
      <c r="M92" s="14">
        <v>28</v>
      </c>
      <c r="N92" s="14">
        <v>0</v>
      </c>
    </row>
    <row r="93" spans="1:14" x14ac:dyDescent="0.2">
      <c r="A93" s="13" t="s">
        <v>32</v>
      </c>
      <c r="B93" s="14"/>
      <c r="C93" s="14"/>
      <c r="D93" s="47">
        <v>124</v>
      </c>
      <c r="E93" s="14"/>
      <c r="F93" s="14">
        <v>124</v>
      </c>
      <c r="G93" s="14"/>
      <c r="H93" s="14">
        <v>0</v>
      </c>
      <c r="I93" s="14">
        <v>7</v>
      </c>
      <c r="J93" s="14">
        <v>98</v>
      </c>
      <c r="K93" s="14">
        <v>0</v>
      </c>
      <c r="L93" s="14">
        <v>0</v>
      </c>
      <c r="M93" s="14">
        <v>26</v>
      </c>
      <c r="N93" s="14">
        <v>0</v>
      </c>
    </row>
    <row r="94" spans="1:14" x14ac:dyDescent="0.2">
      <c r="A94" s="13" t="s">
        <v>33</v>
      </c>
      <c r="B94" s="14"/>
      <c r="C94" s="14"/>
      <c r="D94" s="47">
        <v>104</v>
      </c>
      <c r="E94" s="14"/>
      <c r="F94" s="14">
        <v>104</v>
      </c>
      <c r="G94" s="14"/>
      <c r="H94" s="14">
        <v>0</v>
      </c>
      <c r="I94" s="14">
        <v>9</v>
      </c>
      <c r="J94" s="14">
        <v>89</v>
      </c>
      <c r="K94" s="14">
        <v>0</v>
      </c>
      <c r="L94" s="14">
        <v>0</v>
      </c>
      <c r="M94" s="14">
        <v>15</v>
      </c>
      <c r="N94" s="14">
        <v>0</v>
      </c>
    </row>
    <row r="95" spans="1:14" x14ac:dyDescent="0.2">
      <c r="A95" s="13" t="s">
        <v>34</v>
      </c>
      <c r="B95" s="14"/>
      <c r="C95" s="14"/>
      <c r="D95" s="47">
        <v>112</v>
      </c>
      <c r="E95" s="14"/>
      <c r="F95" s="14">
        <v>112</v>
      </c>
      <c r="G95" s="14"/>
      <c r="H95" s="14">
        <v>2</v>
      </c>
      <c r="I95" s="14">
        <v>14</v>
      </c>
      <c r="J95" s="14">
        <v>88</v>
      </c>
      <c r="K95" s="14">
        <v>0</v>
      </c>
      <c r="L95" s="14">
        <v>0</v>
      </c>
      <c r="M95" s="14">
        <v>24</v>
      </c>
      <c r="N95" s="14">
        <v>0</v>
      </c>
    </row>
    <row r="96" spans="1:14" x14ac:dyDescent="0.2">
      <c r="A96" s="13" t="s">
        <v>35</v>
      </c>
      <c r="B96" s="14"/>
      <c r="C96" s="14"/>
      <c r="D96" s="47">
        <v>101</v>
      </c>
      <c r="E96" s="14"/>
      <c r="F96" s="14">
        <v>101</v>
      </c>
      <c r="G96" s="14"/>
      <c r="H96" s="14">
        <v>1</v>
      </c>
      <c r="I96" s="14">
        <v>10</v>
      </c>
      <c r="J96" s="14">
        <v>88</v>
      </c>
      <c r="K96" s="14">
        <v>0</v>
      </c>
      <c r="L96" s="14">
        <v>0</v>
      </c>
      <c r="M96" s="14">
        <v>13</v>
      </c>
      <c r="N96" s="14">
        <v>0</v>
      </c>
    </row>
    <row r="97" spans="1:15" x14ac:dyDescent="0.2">
      <c r="A97" s="13" t="s">
        <v>36</v>
      </c>
      <c r="B97" s="14"/>
      <c r="C97" s="14"/>
      <c r="D97" s="47">
        <v>118</v>
      </c>
      <c r="E97" s="14"/>
      <c r="F97" s="14">
        <v>118</v>
      </c>
      <c r="G97" s="14"/>
      <c r="H97" s="14">
        <v>1</v>
      </c>
      <c r="I97" s="14">
        <v>14</v>
      </c>
      <c r="J97" s="14">
        <v>101</v>
      </c>
      <c r="K97" s="14">
        <v>0</v>
      </c>
      <c r="L97" s="14">
        <v>0</v>
      </c>
      <c r="M97" s="14">
        <v>17</v>
      </c>
      <c r="N97" s="14">
        <v>0</v>
      </c>
    </row>
    <row r="98" spans="1:15" x14ac:dyDescent="0.2">
      <c r="A98" s="15" t="s">
        <v>37</v>
      </c>
      <c r="B98" s="16"/>
      <c r="C98" s="16"/>
      <c r="D98" s="29">
        <v>1265</v>
      </c>
      <c r="E98" s="29"/>
      <c r="F98" s="29">
        <v>1263</v>
      </c>
      <c r="G98" s="29"/>
      <c r="H98" s="29">
        <v>15</v>
      </c>
      <c r="I98" s="29">
        <v>110</v>
      </c>
      <c r="J98" s="29">
        <v>997</v>
      </c>
      <c r="K98" s="29">
        <v>0</v>
      </c>
      <c r="L98" s="29">
        <v>0</v>
      </c>
      <c r="M98" s="29">
        <v>268</v>
      </c>
      <c r="N98" s="29">
        <v>0</v>
      </c>
    </row>
    <row r="99" spans="1:15" x14ac:dyDescent="0.2">
      <c r="A99" s="92" t="s">
        <v>57</v>
      </c>
      <c r="B99" s="92"/>
      <c r="C99" s="92"/>
    </row>
    <row r="100" spans="1:15" x14ac:dyDescent="0.2">
      <c r="A100" s="13" t="s">
        <v>25</v>
      </c>
      <c r="B100" s="14"/>
      <c r="C100" s="14"/>
      <c r="D100" s="47">
        <v>31</v>
      </c>
      <c r="E100" s="31"/>
      <c r="F100" s="47">
        <v>30</v>
      </c>
      <c r="G100" s="47"/>
      <c r="H100" s="47"/>
      <c r="I100" s="47">
        <v>0</v>
      </c>
      <c r="J100" s="47">
        <v>23</v>
      </c>
      <c r="K100" s="47">
        <v>0</v>
      </c>
      <c r="L100" s="47">
        <v>0</v>
      </c>
      <c r="M100" s="47">
        <v>6</v>
      </c>
      <c r="N100" s="67">
        <v>0</v>
      </c>
    </row>
    <row r="101" spans="1:15" x14ac:dyDescent="0.2">
      <c r="A101" s="13" t="s">
        <v>26</v>
      </c>
      <c r="B101" s="14"/>
      <c r="C101" s="14"/>
      <c r="D101" s="47">
        <v>66</v>
      </c>
      <c r="E101" s="31"/>
      <c r="F101" s="47">
        <v>61</v>
      </c>
      <c r="G101" s="47"/>
      <c r="H101" s="47"/>
      <c r="I101" s="47">
        <v>5</v>
      </c>
      <c r="J101" s="47">
        <v>60</v>
      </c>
      <c r="K101" s="47">
        <v>0</v>
      </c>
      <c r="L101" s="47">
        <v>0</v>
      </c>
      <c r="M101" s="47">
        <v>8</v>
      </c>
      <c r="N101" s="67">
        <v>0</v>
      </c>
    </row>
    <row r="102" spans="1:15" x14ac:dyDescent="0.2">
      <c r="A102" s="13" t="s">
        <v>27</v>
      </c>
      <c r="B102" s="14"/>
      <c r="C102" s="14"/>
      <c r="D102" s="47">
        <v>66</v>
      </c>
      <c r="E102" s="31"/>
      <c r="F102" s="47">
        <v>59</v>
      </c>
      <c r="G102" s="47"/>
      <c r="H102" s="47"/>
      <c r="I102" s="47">
        <v>2</v>
      </c>
      <c r="J102" s="47">
        <v>52</v>
      </c>
      <c r="K102" s="47">
        <v>0</v>
      </c>
      <c r="L102" s="47">
        <v>0</v>
      </c>
      <c r="M102" s="47">
        <v>11</v>
      </c>
      <c r="N102" s="67">
        <v>0</v>
      </c>
    </row>
    <row r="103" spans="1:15" x14ac:dyDescent="0.2">
      <c r="A103" s="13" t="s">
        <v>28</v>
      </c>
      <c r="B103" s="14"/>
      <c r="C103" s="14"/>
      <c r="D103" s="47">
        <v>66</v>
      </c>
      <c r="E103" s="31"/>
      <c r="F103" s="47">
        <v>62</v>
      </c>
      <c r="G103" s="47"/>
      <c r="H103" s="47"/>
      <c r="I103" s="47">
        <v>5</v>
      </c>
      <c r="J103" s="47">
        <v>57</v>
      </c>
      <c r="K103" s="47">
        <v>0</v>
      </c>
      <c r="L103" s="47">
        <v>0</v>
      </c>
      <c r="M103" s="47">
        <v>9</v>
      </c>
      <c r="N103" s="67">
        <v>0</v>
      </c>
    </row>
    <row r="104" spans="1:15" x14ac:dyDescent="0.2">
      <c r="A104" s="13" t="s">
        <v>29</v>
      </c>
      <c r="B104" s="14"/>
      <c r="C104" s="14"/>
      <c r="D104" s="47">
        <v>31</v>
      </c>
      <c r="E104" s="31"/>
      <c r="F104" s="47">
        <v>29</v>
      </c>
      <c r="G104" s="47"/>
      <c r="H104" s="47"/>
      <c r="I104" s="47">
        <v>11</v>
      </c>
      <c r="J104" s="47">
        <v>30</v>
      </c>
      <c r="K104" s="47">
        <v>0</v>
      </c>
      <c r="L104" s="47">
        <v>0</v>
      </c>
      <c r="M104" s="47">
        <v>1</v>
      </c>
      <c r="N104" s="67">
        <v>0</v>
      </c>
    </row>
    <row r="105" spans="1:15" x14ac:dyDescent="0.2">
      <c r="A105" s="13" t="s">
        <v>30</v>
      </c>
      <c r="B105" s="14"/>
      <c r="C105" s="14"/>
      <c r="D105" s="47">
        <v>66</v>
      </c>
      <c r="E105" s="31"/>
      <c r="F105" s="47">
        <v>64</v>
      </c>
      <c r="G105" s="47"/>
      <c r="H105" s="47"/>
      <c r="I105" s="47">
        <v>3</v>
      </c>
      <c r="J105" s="47">
        <v>57</v>
      </c>
      <c r="K105" s="47">
        <v>0</v>
      </c>
      <c r="L105" s="47">
        <v>0</v>
      </c>
      <c r="M105" s="47">
        <v>9</v>
      </c>
      <c r="N105" s="67">
        <v>0</v>
      </c>
    </row>
    <row r="106" spans="1:15" x14ac:dyDescent="0.2">
      <c r="A106" s="13" t="s">
        <v>31</v>
      </c>
      <c r="B106" s="14"/>
      <c r="C106" s="14"/>
      <c r="D106" s="47">
        <v>66</v>
      </c>
      <c r="E106" s="31"/>
      <c r="F106" s="47">
        <v>60</v>
      </c>
      <c r="G106" s="47"/>
      <c r="H106" s="47"/>
      <c r="I106" s="47">
        <v>9</v>
      </c>
      <c r="J106" s="47">
        <v>56</v>
      </c>
      <c r="K106" s="47">
        <v>0</v>
      </c>
      <c r="L106" s="47">
        <v>0</v>
      </c>
      <c r="M106" s="47">
        <v>9</v>
      </c>
      <c r="N106" s="67">
        <v>0</v>
      </c>
    </row>
    <row r="107" spans="1:15" x14ac:dyDescent="0.2">
      <c r="A107" s="13" t="s">
        <v>32</v>
      </c>
      <c r="B107" s="14"/>
      <c r="C107" s="14"/>
      <c r="D107" s="47">
        <v>66</v>
      </c>
      <c r="E107" s="31"/>
      <c r="F107" s="47">
        <v>60</v>
      </c>
      <c r="G107" s="47"/>
      <c r="H107" s="47"/>
      <c r="I107" s="47">
        <v>4</v>
      </c>
      <c r="J107" s="47">
        <v>65</v>
      </c>
      <c r="K107" s="47">
        <v>0</v>
      </c>
      <c r="L107" s="47">
        <v>0</v>
      </c>
      <c r="M107" s="47">
        <v>1</v>
      </c>
      <c r="N107" s="67">
        <v>0</v>
      </c>
    </row>
    <row r="108" spans="1:15" x14ac:dyDescent="0.2">
      <c r="A108" s="13" t="s">
        <v>33</v>
      </c>
      <c r="B108" s="14"/>
      <c r="C108" s="14"/>
      <c r="D108" s="47">
        <v>66</v>
      </c>
      <c r="E108" s="31"/>
      <c r="F108" s="47">
        <v>60</v>
      </c>
      <c r="G108" s="47"/>
      <c r="H108" s="47"/>
      <c r="I108" s="47">
        <v>3</v>
      </c>
      <c r="J108" s="47">
        <v>63</v>
      </c>
      <c r="K108" s="47">
        <v>0</v>
      </c>
      <c r="L108" s="47">
        <v>0</v>
      </c>
      <c r="M108" s="47">
        <v>3</v>
      </c>
      <c r="N108" s="67">
        <v>0</v>
      </c>
    </row>
    <row r="109" spans="1:15" x14ac:dyDescent="0.2">
      <c r="A109" s="13" t="s">
        <v>34</v>
      </c>
      <c r="B109" s="14"/>
      <c r="C109" s="14"/>
      <c r="D109" s="47">
        <v>66</v>
      </c>
      <c r="E109" s="31"/>
      <c r="F109" s="47">
        <v>44</v>
      </c>
      <c r="G109" s="47"/>
      <c r="H109" s="47"/>
      <c r="I109" s="47">
        <v>4</v>
      </c>
      <c r="J109" s="47">
        <v>62</v>
      </c>
      <c r="K109" s="47">
        <v>0</v>
      </c>
      <c r="L109" s="47">
        <v>0</v>
      </c>
      <c r="M109" s="47">
        <v>2</v>
      </c>
      <c r="N109" s="67">
        <v>0</v>
      </c>
    </row>
    <row r="110" spans="1:15" x14ac:dyDescent="0.2">
      <c r="A110" s="13" t="s">
        <v>35</v>
      </c>
      <c r="B110" s="14"/>
      <c r="C110" s="14"/>
      <c r="D110" s="47">
        <v>66</v>
      </c>
      <c r="E110" s="31"/>
      <c r="F110" s="47">
        <v>31</v>
      </c>
      <c r="G110" s="47"/>
      <c r="H110" s="47"/>
      <c r="I110" s="47">
        <v>0</v>
      </c>
      <c r="J110" s="47">
        <v>66</v>
      </c>
      <c r="K110" s="47">
        <v>0</v>
      </c>
      <c r="L110" s="47">
        <v>0</v>
      </c>
      <c r="M110" s="47">
        <v>0</v>
      </c>
      <c r="N110" s="67">
        <v>0</v>
      </c>
    </row>
    <row r="111" spans="1:15" x14ac:dyDescent="0.2">
      <c r="A111" s="13" t="s">
        <v>36</v>
      </c>
      <c r="B111" s="14"/>
      <c r="C111" s="14"/>
      <c r="D111" s="47">
        <v>65</v>
      </c>
      <c r="E111" s="31"/>
      <c r="F111" s="47">
        <v>57</v>
      </c>
      <c r="G111" s="47"/>
      <c r="H111" s="47"/>
      <c r="I111" s="47">
        <v>0</v>
      </c>
      <c r="J111" s="47">
        <v>61</v>
      </c>
      <c r="K111" s="47">
        <v>0</v>
      </c>
      <c r="L111" s="47">
        <v>0</v>
      </c>
      <c r="M111" s="47">
        <v>2</v>
      </c>
      <c r="N111" s="67">
        <v>0</v>
      </c>
    </row>
    <row r="112" spans="1:15" x14ac:dyDescent="0.2">
      <c r="A112" s="15" t="s">
        <v>37</v>
      </c>
      <c r="B112" s="16"/>
      <c r="C112" s="17"/>
      <c r="D112" s="29">
        <v>721</v>
      </c>
      <c r="E112" s="29"/>
      <c r="F112" s="29">
        <v>617</v>
      </c>
      <c r="G112" s="29"/>
      <c r="H112" s="29">
        <v>0</v>
      </c>
      <c r="I112" s="29">
        <v>46</v>
      </c>
      <c r="J112" s="29">
        <v>652</v>
      </c>
      <c r="K112" s="29">
        <v>0</v>
      </c>
      <c r="L112" s="29">
        <v>0</v>
      </c>
      <c r="M112" s="29">
        <v>61</v>
      </c>
      <c r="N112" s="29">
        <v>0</v>
      </c>
      <c r="O112">
        <v>0</v>
      </c>
    </row>
    <row r="113" spans="1:14" x14ac:dyDescent="0.2">
      <c r="A113" s="92" t="s">
        <v>58</v>
      </c>
      <c r="B113" s="92"/>
      <c r="C113" s="92"/>
    </row>
    <row r="114" spans="1:14" ht="12.75" customHeight="1" x14ac:dyDescent="0.2">
      <c r="A114" s="13" t="s">
        <v>25</v>
      </c>
      <c r="B114" s="14"/>
      <c r="C114" s="14"/>
      <c r="D114" s="47">
        <v>0</v>
      </c>
      <c r="E114" s="31"/>
      <c r="F114" s="72">
        <v>0</v>
      </c>
      <c r="G114" s="72"/>
      <c r="H114" s="32">
        <v>0</v>
      </c>
      <c r="I114" s="31">
        <v>0</v>
      </c>
      <c r="J114" s="33">
        <v>0</v>
      </c>
      <c r="K114" s="31">
        <v>0</v>
      </c>
      <c r="L114" s="14">
        <v>0</v>
      </c>
      <c r="M114" s="34">
        <v>0</v>
      </c>
      <c r="N114" s="31">
        <v>0</v>
      </c>
    </row>
    <row r="115" spans="1:14" ht="13.5" customHeight="1" x14ac:dyDescent="0.2">
      <c r="A115" s="13" t="s">
        <v>26</v>
      </c>
      <c r="B115" s="14"/>
      <c r="C115" s="14"/>
      <c r="D115" s="47">
        <v>37</v>
      </c>
      <c r="E115" s="31"/>
      <c r="F115" s="72">
        <v>36</v>
      </c>
      <c r="G115" s="72"/>
      <c r="H115" s="32">
        <v>0</v>
      </c>
      <c r="I115" s="31">
        <v>0</v>
      </c>
      <c r="J115" s="33">
        <v>31</v>
      </c>
      <c r="K115" s="31">
        <v>0</v>
      </c>
      <c r="L115" s="14">
        <v>0</v>
      </c>
      <c r="M115" s="34">
        <v>5</v>
      </c>
      <c r="N115" s="31">
        <v>0</v>
      </c>
    </row>
    <row r="116" spans="1:14" x14ac:dyDescent="0.2">
      <c r="A116" s="13" t="s">
        <v>27</v>
      </c>
      <c r="B116" s="14"/>
      <c r="C116" s="14"/>
      <c r="D116" s="47">
        <v>10</v>
      </c>
      <c r="E116" s="31"/>
      <c r="F116" s="72">
        <v>10</v>
      </c>
      <c r="G116" s="72"/>
      <c r="H116" s="32">
        <v>0</v>
      </c>
      <c r="I116" s="31">
        <v>0</v>
      </c>
      <c r="J116" s="33">
        <v>8</v>
      </c>
      <c r="K116" s="31">
        <v>0</v>
      </c>
      <c r="L116" s="14">
        <v>0</v>
      </c>
      <c r="M116" s="34">
        <v>1</v>
      </c>
      <c r="N116" s="31">
        <v>0</v>
      </c>
    </row>
    <row r="117" spans="1:14" x14ac:dyDescent="0.2">
      <c r="A117" s="13" t="s">
        <v>28</v>
      </c>
      <c r="B117" s="14"/>
      <c r="C117" s="14"/>
      <c r="D117" s="47">
        <v>7</v>
      </c>
      <c r="E117" s="31"/>
      <c r="F117" s="72">
        <v>7</v>
      </c>
      <c r="G117" s="72"/>
      <c r="H117" s="32">
        <v>0</v>
      </c>
      <c r="I117" s="31">
        <v>0</v>
      </c>
      <c r="J117" s="33">
        <v>4</v>
      </c>
      <c r="K117" s="31">
        <v>0</v>
      </c>
      <c r="L117" s="14">
        <v>0</v>
      </c>
      <c r="M117" s="34">
        <v>3</v>
      </c>
      <c r="N117" s="31">
        <v>0</v>
      </c>
    </row>
    <row r="118" spans="1:14" x14ac:dyDescent="0.2">
      <c r="A118" s="13" t="s">
        <v>29</v>
      </c>
      <c r="B118" s="14"/>
      <c r="C118" s="14"/>
      <c r="D118" s="47">
        <v>7</v>
      </c>
      <c r="E118" s="31"/>
      <c r="F118" s="72">
        <v>6</v>
      </c>
      <c r="G118" s="72"/>
      <c r="H118" s="32">
        <v>0</v>
      </c>
      <c r="I118" s="31">
        <v>0</v>
      </c>
      <c r="J118" s="33">
        <v>7</v>
      </c>
      <c r="K118" s="31">
        <v>0</v>
      </c>
      <c r="L118" s="14">
        <v>0</v>
      </c>
      <c r="M118" s="20">
        <v>0</v>
      </c>
      <c r="N118" s="31">
        <v>0</v>
      </c>
    </row>
    <row r="119" spans="1:14" x14ac:dyDescent="0.2">
      <c r="A119" s="13" t="s">
        <v>30</v>
      </c>
      <c r="B119" s="14"/>
      <c r="C119" s="14"/>
      <c r="D119" s="47">
        <v>8</v>
      </c>
      <c r="E119" s="31"/>
      <c r="F119" s="72">
        <v>8</v>
      </c>
      <c r="G119" s="72"/>
      <c r="H119" s="32">
        <v>0</v>
      </c>
      <c r="I119" s="31">
        <v>0</v>
      </c>
      <c r="J119" s="33">
        <v>8</v>
      </c>
      <c r="K119" s="31">
        <v>0</v>
      </c>
      <c r="L119" s="14">
        <v>0</v>
      </c>
      <c r="M119" s="20">
        <v>1</v>
      </c>
      <c r="N119" s="31">
        <v>0</v>
      </c>
    </row>
    <row r="120" spans="1:14" x14ac:dyDescent="0.2">
      <c r="A120" s="13" t="s">
        <v>31</v>
      </c>
      <c r="B120" s="14"/>
      <c r="C120" s="14"/>
      <c r="D120" s="47">
        <v>7</v>
      </c>
      <c r="E120" s="31"/>
      <c r="F120" s="72">
        <v>7</v>
      </c>
      <c r="G120" s="72"/>
      <c r="H120" s="32">
        <v>0</v>
      </c>
      <c r="I120" s="31">
        <v>0</v>
      </c>
      <c r="J120" s="33">
        <v>4</v>
      </c>
      <c r="K120" s="31">
        <v>0</v>
      </c>
      <c r="L120" s="14">
        <v>0</v>
      </c>
      <c r="M120" s="20">
        <v>2</v>
      </c>
      <c r="N120" s="31">
        <v>0</v>
      </c>
    </row>
    <row r="121" spans="1:14" x14ac:dyDescent="0.2">
      <c r="A121" s="13" t="s">
        <v>32</v>
      </c>
      <c r="B121" s="14"/>
      <c r="C121" s="14"/>
      <c r="D121" s="47">
        <v>8</v>
      </c>
      <c r="E121" s="31"/>
      <c r="F121" s="72">
        <v>8</v>
      </c>
      <c r="G121" s="72"/>
      <c r="H121" s="32">
        <v>0</v>
      </c>
      <c r="I121" s="31">
        <v>0</v>
      </c>
      <c r="J121" s="33">
        <v>7</v>
      </c>
      <c r="K121" s="31">
        <v>0</v>
      </c>
      <c r="L121" s="14">
        <v>0</v>
      </c>
      <c r="M121" s="20">
        <v>1</v>
      </c>
      <c r="N121" s="31">
        <v>0</v>
      </c>
    </row>
    <row r="122" spans="1:14" x14ac:dyDescent="0.2">
      <c r="A122" s="13" t="s">
        <v>33</v>
      </c>
      <c r="B122" s="14"/>
      <c r="C122" s="14"/>
      <c r="D122" s="47">
        <v>7</v>
      </c>
      <c r="E122" s="31"/>
      <c r="F122" s="72">
        <v>7</v>
      </c>
      <c r="G122" s="72"/>
      <c r="H122" s="32">
        <v>0</v>
      </c>
      <c r="I122" s="31">
        <v>0</v>
      </c>
      <c r="J122" s="33">
        <v>5</v>
      </c>
      <c r="K122" s="31">
        <v>0</v>
      </c>
      <c r="L122" s="14">
        <v>0</v>
      </c>
      <c r="M122" s="20">
        <v>2</v>
      </c>
      <c r="N122" s="31">
        <v>0</v>
      </c>
    </row>
    <row r="123" spans="1:14" x14ac:dyDescent="0.2">
      <c r="A123" s="13" t="s">
        <v>34</v>
      </c>
      <c r="B123" s="14"/>
      <c r="C123" s="14"/>
      <c r="D123" s="47">
        <v>7</v>
      </c>
      <c r="E123" s="31"/>
      <c r="F123" s="72">
        <v>6</v>
      </c>
      <c r="G123" s="72"/>
      <c r="H123" s="32">
        <v>0</v>
      </c>
      <c r="I123" s="31">
        <v>0</v>
      </c>
      <c r="J123" s="33">
        <v>7</v>
      </c>
      <c r="K123" s="31">
        <v>0</v>
      </c>
      <c r="L123" s="14">
        <v>0</v>
      </c>
      <c r="M123" s="20">
        <v>0</v>
      </c>
      <c r="N123" s="31">
        <v>0</v>
      </c>
    </row>
    <row r="124" spans="1:14" x14ac:dyDescent="0.2">
      <c r="A124" s="13" t="s">
        <v>35</v>
      </c>
      <c r="B124" s="14"/>
      <c r="C124" s="14"/>
      <c r="D124" s="47">
        <v>6</v>
      </c>
      <c r="E124" s="31"/>
      <c r="F124" s="72">
        <v>5</v>
      </c>
      <c r="G124" s="72"/>
      <c r="H124" s="32">
        <v>0</v>
      </c>
      <c r="I124" s="31">
        <v>0</v>
      </c>
      <c r="J124" s="33">
        <v>5</v>
      </c>
      <c r="K124" s="31">
        <v>0</v>
      </c>
      <c r="L124" s="16">
        <v>0</v>
      </c>
      <c r="M124" s="20">
        <v>0</v>
      </c>
      <c r="N124" s="31">
        <v>0</v>
      </c>
    </row>
    <row r="125" spans="1:14" x14ac:dyDescent="0.2">
      <c r="A125" s="13" t="s">
        <v>36</v>
      </c>
      <c r="B125" s="14"/>
      <c r="C125" s="14"/>
      <c r="D125" s="47">
        <v>5</v>
      </c>
      <c r="E125" s="31"/>
      <c r="F125" s="72">
        <v>2</v>
      </c>
      <c r="G125" s="72"/>
      <c r="H125" s="32">
        <v>0</v>
      </c>
      <c r="I125" s="31">
        <v>0</v>
      </c>
      <c r="J125" s="33">
        <v>5</v>
      </c>
      <c r="K125" s="31">
        <v>0</v>
      </c>
      <c r="L125" s="35">
        <v>0</v>
      </c>
      <c r="M125" s="20">
        <v>0</v>
      </c>
      <c r="N125" s="31">
        <v>0</v>
      </c>
    </row>
    <row r="126" spans="1:14" x14ac:dyDescent="0.2">
      <c r="A126" s="15" t="s">
        <v>37</v>
      </c>
      <c r="B126" s="16"/>
      <c r="C126" s="16"/>
      <c r="D126" s="29">
        <v>109</v>
      </c>
      <c r="E126" s="29"/>
      <c r="F126" s="29">
        <v>102</v>
      </c>
      <c r="G126" s="29"/>
      <c r="H126" s="29">
        <v>0</v>
      </c>
      <c r="I126" s="29">
        <v>0</v>
      </c>
      <c r="J126" s="29">
        <v>91</v>
      </c>
      <c r="K126" s="29">
        <v>0</v>
      </c>
      <c r="L126" s="29">
        <v>0</v>
      </c>
      <c r="M126" s="29">
        <v>15</v>
      </c>
      <c r="N126" s="29">
        <v>0</v>
      </c>
    </row>
    <row r="129" spans="1:12" x14ac:dyDescent="0.2">
      <c r="A129" s="116" t="s">
        <v>48</v>
      </c>
      <c r="B129" s="116"/>
      <c r="C129" s="117"/>
      <c r="D129" s="103" t="s">
        <v>48</v>
      </c>
      <c r="E129" s="103"/>
      <c r="F129" s="103"/>
      <c r="G129" s="103"/>
      <c r="H129" s="103"/>
      <c r="I129" s="103"/>
      <c r="J129" s="103"/>
      <c r="K129" s="103"/>
      <c r="L129" s="103"/>
    </row>
    <row r="130" spans="1:12" ht="12.75" customHeight="1" x14ac:dyDescent="0.2">
      <c r="A130" s="118"/>
      <c r="B130" s="118"/>
      <c r="C130" s="119"/>
      <c r="D130" s="104" t="s">
        <v>49</v>
      </c>
      <c r="E130" s="105"/>
      <c r="F130" s="106"/>
      <c r="G130" s="39"/>
      <c r="H130" s="104" t="s">
        <v>50</v>
      </c>
      <c r="I130" s="105"/>
      <c r="J130" s="105"/>
      <c r="K130" s="106"/>
      <c r="L130" s="36"/>
    </row>
    <row r="131" spans="1:12" ht="63.75" x14ac:dyDescent="0.2">
      <c r="A131" s="118"/>
      <c r="B131" s="118"/>
      <c r="C131" s="119"/>
      <c r="D131" s="37" t="s">
        <v>51</v>
      </c>
      <c r="E131" s="37" t="s">
        <v>52</v>
      </c>
      <c r="F131" s="37" t="s">
        <v>53</v>
      </c>
      <c r="G131" s="37"/>
      <c r="H131" s="37" t="s">
        <v>51</v>
      </c>
      <c r="I131" s="37" t="s">
        <v>52</v>
      </c>
      <c r="J131" s="37" t="s">
        <v>54</v>
      </c>
      <c r="K131" s="37" t="s">
        <v>53</v>
      </c>
      <c r="L131" s="36"/>
    </row>
    <row r="132" spans="1:12" ht="12.75" customHeight="1" x14ac:dyDescent="0.2">
      <c r="A132" s="93" t="s">
        <v>47</v>
      </c>
      <c r="B132" s="94"/>
      <c r="C132" s="95"/>
      <c r="D132" s="38">
        <v>56</v>
      </c>
      <c r="E132" s="38">
        <v>687</v>
      </c>
      <c r="F132" s="38"/>
      <c r="G132" s="38"/>
      <c r="H132" s="38"/>
      <c r="I132" s="38"/>
      <c r="J132" s="38"/>
      <c r="K132" s="38"/>
      <c r="L132" s="38"/>
    </row>
    <row r="133" spans="1:12" x14ac:dyDescent="0.2">
      <c r="A133" s="102" t="s">
        <v>249</v>
      </c>
      <c r="B133" s="102"/>
      <c r="C133" s="102"/>
    </row>
    <row r="134" spans="1:12" x14ac:dyDescent="0.2">
      <c r="A134" s="13" t="s">
        <v>25</v>
      </c>
      <c r="B134" s="14"/>
      <c r="C134" s="14"/>
      <c r="D134" s="2">
        <f>D149+D163+D177</f>
        <v>0</v>
      </c>
      <c r="E134" s="2">
        <f t="shared" ref="E134:L134" si="32">E149+E163+E177</f>
        <v>0</v>
      </c>
      <c r="F134" s="2">
        <f t="shared" si="32"/>
        <v>0</v>
      </c>
      <c r="G134" s="2"/>
      <c r="H134" s="2">
        <f t="shared" si="32"/>
        <v>0</v>
      </c>
      <c r="I134" s="2">
        <f t="shared" si="32"/>
        <v>0</v>
      </c>
      <c r="J134" s="2">
        <f t="shared" si="32"/>
        <v>0</v>
      </c>
      <c r="K134" s="2">
        <f t="shared" si="32"/>
        <v>0</v>
      </c>
      <c r="L134" s="2">
        <f t="shared" si="32"/>
        <v>0</v>
      </c>
    </row>
    <row r="135" spans="1:12" x14ac:dyDescent="0.2">
      <c r="A135" s="13" t="s">
        <v>26</v>
      </c>
      <c r="B135" s="14"/>
      <c r="C135" s="14"/>
      <c r="D135" s="2">
        <f t="shared" ref="D135:L145" si="33">D150+D164+D178</f>
        <v>0</v>
      </c>
      <c r="E135" s="2">
        <f t="shared" si="33"/>
        <v>0</v>
      </c>
      <c r="F135" s="2">
        <f t="shared" si="33"/>
        <v>0</v>
      </c>
      <c r="G135" s="2"/>
      <c r="H135" s="2">
        <f t="shared" si="33"/>
        <v>0</v>
      </c>
      <c r="I135" s="2">
        <f t="shared" si="33"/>
        <v>0</v>
      </c>
      <c r="J135" s="2">
        <f t="shared" si="33"/>
        <v>0</v>
      </c>
      <c r="K135" s="2">
        <f t="shared" si="33"/>
        <v>0</v>
      </c>
      <c r="L135" s="2">
        <f t="shared" si="33"/>
        <v>0</v>
      </c>
    </row>
    <row r="136" spans="1:12" x14ac:dyDescent="0.2">
      <c r="A136" s="13" t="s">
        <v>27</v>
      </c>
      <c r="B136" s="14"/>
      <c r="C136" s="14"/>
      <c r="D136" s="2">
        <f t="shared" si="33"/>
        <v>0</v>
      </c>
      <c r="E136" s="2">
        <f t="shared" si="33"/>
        <v>0</v>
      </c>
      <c r="F136" s="2">
        <f t="shared" si="33"/>
        <v>0</v>
      </c>
      <c r="G136" s="2"/>
      <c r="H136" s="2">
        <f t="shared" si="33"/>
        <v>0</v>
      </c>
      <c r="I136" s="2">
        <f t="shared" si="33"/>
        <v>0</v>
      </c>
      <c r="J136" s="2">
        <f t="shared" si="33"/>
        <v>0</v>
      </c>
      <c r="K136" s="2">
        <f t="shared" si="33"/>
        <v>0</v>
      </c>
      <c r="L136" s="2">
        <f t="shared" si="33"/>
        <v>0</v>
      </c>
    </row>
    <row r="137" spans="1:12" x14ac:dyDescent="0.2">
      <c r="A137" s="13" t="s">
        <v>28</v>
      </c>
      <c r="B137" s="14"/>
      <c r="C137" s="14"/>
      <c r="D137" s="2">
        <f t="shared" si="33"/>
        <v>0</v>
      </c>
      <c r="E137" s="2">
        <f t="shared" si="33"/>
        <v>0</v>
      </c>
      <c r="F137" s="2">
        <f t="shared" si="33"/>
        <v>0</v>
      </c>
      <c r="G137" s="2"/>
      <c r="H137" s="2">
        <f t="shared" si="33"/>
        <v>0</v>
      </c>
      <c r="I137" s="2">
        <f t="shared" si="33"/>
        <v>0</v>
      </c>
      <c r="J137" s="2">
        <f t="shared" si="33"/>
        <v>0</v>
      </c>
      <c r="K137" s="2">
        <f t="shared" si="33"/>
        <v>0</v>
      </c>
      <c r="L137" s="2">
        <f t="shared" si="33"/>
        <v>0</v>
      </c>
    </row>
    <row r="138" spans="1:12" x14ac:dyDescent="0.2">
      <c r="A138" s="13" t="s">
        <v>29</v>
      </c>
      <c r="B138" s="14"/>
      <c r="C138" s="14"/>
      <c r="D138" s="2">
        <f t="shared" si="33"/>
        <v>0</v>
      </c>
      <c r="E138" s="2">
        <f t="shared" si="33"/>
        <v>0</v>
      </c>
      <c r="F138" s="2">
        <f t="shared" si="33"/>
        <v>0</v>
      </c>
      <c r="G138" s="2"/>
      <c r="H138" s="2">
        <f t="shared" si="33"/>
        <v>0</v>
      </c>
      <c r="I138" s="2">
        <f t="shared" si="33"/>
        <v>0</v>
      </c>
      <c r="J138" s="2">
        <f t="shared" si="33"/>
        <v>0</v>
      </c>
      <c r="K138" s="2">
        <f t="shared" si="33"/>
        <v>0</v>
      </c>
      <c r="L138" s="2">
        <f t="shared" si="33"/>
        <v>0</v>
      </c>
    </row>
    <row r="139" spans="1:12" x14ac:dyDescent="0.2">
      <c r="A139" s="13" t="s">
        <v>30</v>
      </c>
      <c r="B139" s="14"/>
      <c r="C139" s="14"/>
      <c r="D139" s="2">
        <f t="shared" si="33"/>
        <v>0</v>
      </c>
      <c r="E139" s="2">
        <f t="shared" si="33"/>
        <v>0</v>
      </c>
      <c r="F139" s="2">
        <f t="shared" si="33"/>
        <v>0</v>
      </c>
      <c r="G139" s="2"/>
      <c r="H139" s="2">
        <f t="shared" si="33"/>
        <v>0</v>
      </c>
      <c r="I139" s="2">
        <f t="shared" si="33"/>
        <v>0</v>
      </c>
      <c r="J139" s="2">
        <f t="shared" si="33"/>
        <v>0</v>
      </c>
      <c r="K139" s="2">
        <f t="shared" si="33"/>
        <v>0</v>
      </c>
      <c r="L139" s="2">
        <f t="shared" si="33"/>
        <v>0</v>
      </c>
    </row>
    <row r="140" spans="1:12" x14ac:dyDescent="0.2">
      <c r="A140" s="13" t="s">
        <v>31</v>
      </c>
      <c r="B140" s="14"/>
      <c r="C140" s="14"/>
      <c r="D140" s="2">
        <f t="shared" si="33"/>
        <v>0</v>
      </c>
      <c r="E140" s="2">
        <f t="shared" si="33"/>
        <v>0</v>
      </c>
      <c r="F140" s="2">
        <f t="shared" si="33"/>
        <v>0</v>
      </c>
      <c r="G140" s="2"/>
      <c r="H140" s="2">
        <f t="shared" si="33"/>
        <v>0</v>
      </c>
      <c r="I140" s="2">
        <f t="shared" si="33"/>
        <v>0</v>
      </c>
      <c r="J140" s="2">
        <f t="shared" si="33"/>
        <v>0</v>
      </c>
      <c r="K140" s="2">
        <f t="shared" si="33"/>
        <v>0</v>
      </c>
      <c r="L140" s="2">
        <f t="shared" si="33"/>
        <v>0</v>
      </c>
    </row>
    <row r="141" spans="1:12" x14ac:dyDescent="0.2">
      <c r="A141" s="13" t="s">
        <v>32</v>
      </c>
      <c r="B141" s="14"/>
      <c r="C141" s="14"/>
      <c r="D141" s="2">
        <f t="shared" si="33"/>
        <v>0</v>
      </c>
      <c r="E141" s="2">
        <f t="shared" si="33"/>
        <v>0</v>
      </c>
      <c r="F141" s="2">
        <f t="shared" si="33"/>
        <v>0</v>
      </c>
      <c r="G141" s="2"/>
      <c r="H141" s="2">
        <f t="shared" si="33"/>
        <v>0</v>
      </c>
      <c r="I141" s="2">
        <f t="shared" si="33"/>
        <v>0</v>
      </c>
      <c r="J141" s="2">
        <f t="shared" si="33"/>
        <v>0</v>
      </c>
      <c r="K141" s="2">
        <f t="shared" si="33"/>
        <v>0</v>
      </c>
      <c r="L141" s="2">
        <f t="shared" si="33"/>
        <v>0</v>
      </c>
    </row>
    <row r="142" spans="1:12" x14ac:dyDescent="0.2">
      <c r="A142" s="13" t="s">
        <v>33</v>
      </c>
      <c r="B142" s="14"/>
      <c r="C142" s="14"/>
      <c r="D142" s="2">
        <f t="shared" si="33"/>
        <v>0</v>
      </c>
      <c r="E142" s="2">
        <f t="shared" si="33"/>
        <v>0</v>
      </c>
      <c r="F142" s="2">
        <f t="shared" si="33"/>
        <v>0</v>
      </c>
      <c r="G142" s="2"/>
      <c r="H142" s="2">
        <f t="shared" si="33"/>
        <v>0</v>
      </c>
      <c r="I142" s="2">
        <f t="shared" si="33"/>
        <v>0</v>
      </c>
      <c r="J142" s="2">
        <f t="shared" si="33"/>
        <v>0</v>
      </c>
      <c r="K142" s="2">
        <f t="shared" si="33"/>
        <v>0</v>
      </c>
      <c r="L142" s="2">
        <f t="shared" si="33"/>
        <v>0</v>
      </c>
    </row>
    <row r="143" spans="1:12" x14ac:dyDescent="0.2">
      <c r="A143" s="13" t="s">
        <v>34</v>
      </c>
      <c r="B143" s="14"/>
      <c r="C143" s="14"/>
      <c r="D143" s="2">
        <f t="shared" si="33"/>
        <v>0</v>
      </c>
      <c r="E143" s="2">
        <f t="shared" si="33"/>
        <v>0</v>
      </c>
      <c r="F143" s="2">
        <f t="shared" si="33"/>
        <v>0</v>
      </c>
      <c r="G143" s="2"/>
      <c r="H143" s="2">
        <f t="shared" si="33"/>
        <v>0</v>
      </c>
      <c r="I143" s="2">
        <f t="shared" si="33"/>
        <v>0</v>
      </c>
      <c r="J143" s="2">
        <f t="shared" si="33"/>
        <v>0</v>
      </c>
      <c r="K143" s="2">
        <f t="shared" si="33"/>
        <v>0</v>
      </c>
      <c r="L143" s="2">
        <f t="shared" si="33"/>
        <v>0</v>
      </c>
    </row>
    <row r="144" spans="1:12" x14ac:dyDescent="0.2">
      <c r="A144" s="13" t="s">
        <v>35</v>
      </c>
      <c r="B144" s="14"/>
      <c r="C144" s="14"/>
      <c r="D144" s="2">
        <f t="shared" si="33"/>
        <v>0</v>
      </c>
      <c r="E144" s="2">
        <f t="shared" si="33"/>
        <v>0</v>
      </c>
      <c r="F144" s="2">
        <f t="shared" si="33"/>
        <v>0</v>
      </c>
      <c r="G144" s="2"/>
      <c r="H144" s="2">
        <f t="shared" si="33"/>
        <v>0</v>
      </c>
      <c r="I144" s="2">
        <f t="shared" si="33"/>
        <v>0</v>
      </c>
      <c r="J144" s="2">
        <f t="shared" si="33"/>
        <v>0</v>
      </c>
      <c r="K144" s="2">
        <f t="shared" si="33"/>
        <v>0</v>
      </c>
      <c r="L144" s="2">
        <f t="shared" si="33"/>
        <v>0</v>
      </c>
    </row>
    <row r="145" spans="1:12" x14ac:dyDescent="0.2">
      <c r="A145" s="13" t="s">
        <v>36</v>
      </c>
      <c r="B145" s="14"/>
      <c r="C145" s="14"/>
      <c r="D145" s="2">
        <f t="shared" si="33"/>
        <v>0</v>
      </c>
      <c r="E145" s="2">
        <f t="shared" si="33"/>
        <v>0</v>
      </c>
      <c r="F145" s="2">
        <f t="shared" si="33"/>
        <v>0</v>
      </c>
      <c r="G145" s="2"/>
      <c r="H145" s="2">
        <f t="shared" si="33"/>
        <v>0</v>
      </c>
      <c r="I145" s="2">
        <f t="shared" si="33"/>
        <v>0</v>
      </c>
      <c r="J145" s="2">
        <f t="shared" si="33"/>
        <v>0</v>
      </c>
      <c r="K145" s="2">
        <f t="shared" si="33"/>
        <v>0</v>
      </c>
      <c r="L145" s="2">
        <f t="shared" si="33"/>
        <v>0</v>
      </c>
    </row>
    <row r="146" spans="1:12" x14ac:dyDescent="0.2">
      <c r="A146" s="15" t="s">
        <v>37</v>
      </c>
      <c r="B146" s="16"/>
      <c r="C146" s="16"/>
      <c r="D146" s="2">
        <f>SUM(D134:D145)</f>
        <v>0</v>
      </c>
      <c r="E146" s="2">
        <f t="shared" ref="E146:L146" si="34">SUM(E134:E145)</f>
        <v>0</v>
      </c>
      <c r="F146" s="2">
        <f t="shared" si="34"/>
        <v>0</v>
      </c>
      <c r="G146" s="2"/>
      <c r="H146" s="2">
        <f t="shared" si="34"/>
        <v>0</v>
      </c>
      <c r="I146" s="2">
        <f t="shared" si="34"/>
        <v>0</v>
      </c>
      <c r="J146" s="2">
        <f t="shared" si="34"/>
        <v>0</v>
      </c>
      <c r="K146" s="2">
        <f t="shared" si="34"/>
        <v>0</v>
      </c>
      <c r="L146" s="2">
        <f t="shared" si="34"/>
        <v>0</v>
      </c>
    </row>
    <row r="147" spans="1:12" x14ac:dyDescent="0.2">
      <c r="D147" s="40"/>
    </row>
    <row r="148" spans="1:12" x14ac:dyDescent="0.2">
      <c r="A148" s="92" t="s">
        <v>56</v>
      </c>
      <c r="B148" s="92"/>
      <c r="C148" s="92"/>
    </row>
    <row r="149" spans="1:12" x14ac:dyDescent="0.2">
      <c r="A149" s="13" t="s">
        <v>25</v>
      </c>
      <c r="B149" s="14"/>
      <c r="C149" s="14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">
      <c r="A150" s="13" t="s">
        <v>26</v>
      </c>
      <c r="B150" s="14"/>
      <c r="C150" s="14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">
      <c r="A151" s="13" t="s">
        <v>27</v>
      </c>
      <c r="B151" s="14"/>
      <c r="C151" s="14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">
      <c r="A152" s="13" t="s">
        <v>28</v>
      </c>
      <c r="B152" s="14"/>
      <c r="C152" s="14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">
      <c r="A153" s="13" t="s">
        <v>29</v>
      </c>
      <c r="B153" s="14"/>
      <c r="C153" s="14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">
      <c r="A154" s="13" t="s">
        <v>30</v>
      </c>
      <c r="B154" s="14"/>
      <c r="C154" s="14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">
      <c r="A155" s="13" t="s">
        <v>31</v>
      </c>
      <c r="B155" s="14"/>
      <c r="C155" s="14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">
      <c r="A156" s="13" t="s">
        <v>32</v>
      </c>
      <c r="B156" s="14"/>
      <c r="C156" s="14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">
      <c r="A157" s="13" t="s">
        <v>33</v>
      </c>
      <c r="B157" s="14"/>
      <c r="C157" s="14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">
      <c r="A158" s="13" t="s">
        <v>34</v>
      </c>
      <c r="B158" s="14"/>
      <c r="C158" s="14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">
      <c r="A159" s="13" t="s">
        <v>35</v>
      </c>
      <c r="B159" s="14"/>
      <c r="C159" s="14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">
      <c r="A160" s="13" t="s">
        <v>36</v>
      </c>
      <c r="B160" s="14"/>
      <c r="C160" s="14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">
      <c r="A161" s="15" t="s">
        <v>37</v>
      </c>
      <c r="B161" s="16"/>
      <c r="C161" s="16"/>
      <c r="D161" s="2">
        <f>SUM(D149:D160)</f>
        <v>0</v>
      </c>
      <c r="E161" s="2">
        <f t="shared" ref="E161:L161" si="35">SUM(E149:E160)</f>
        <v>0</v>
      </c>
      <c r="F161" s="2">
        <f t="shared" si="35"/>
        <v>0</v>
      </c>
      <c r="G161" s="2"/>
      <c r="H161" s="2">
        <f t="shared" si="35"/>
        <v>0</v>
      </c>
      <c r="I161" s="2">
        <f t="shared" si="35"/>
        <v>0</v>
      </c>
      <c r="J161" s="2">
        <f t="shared" si="35"/>
        <v>0</v>
      </c>
      <c r="K161" s="2">
        <f t="shared" si="35"/>
        <v>0</v>
      </c>
      <c r="L161" s="2">
        <f t="shared" si="35"/>
        <v>0</v>
      </c>
    </row>
    <row r="162" spans="1:12" x14ac:dyDescent="0.2">
      <c r="A162" s="92" t="s">
        <v>57</v>
      </c>
      <c r="B162" s="92"/>
      <c r="C162" s="92"/>
    </row>
    <row r="163" spans="1:12" x14ac:dyDescent="0.2">
      <c r="A163" s="13" t="s">
        <v>25</v>
      </c>
      <c r="B163" s="14"/>
      <c r="C163" s="14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">
      <c r="A164" s="13" t="s">
        <v>26</v>
      </c>
      <c r="B164" s="14"/>
      <c r="C164" s="14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">
      <c r="A165" s="13" t="s">
        <v>27</v>
      </c>
      <c r="B165" s="14"/>
      <c r="C165" s="14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">
      <c r="A166" s="13" t="s">
        <v>28</v>
      </c>
      <c r="B166" s="14"/>
      <c r="C166" s="14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">
      <c r="A167" s="13" t="s">
        <v>29</v>
      </c>
      <c r="B167" s="14"/>
      <c r="C167" s="14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">
      <c r="A168" s="13" t="s">
        <v>30</v>
      </c>
      <c r="B168" s="14"/>
      <c r="C168" s="14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">
      <c r="A169" s="13" t="s">
        <v>31</v>
      </c>
      <c r="B169" s="14"/>
      <c r="C169" s="14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">
      <c r="A170" s="13" t="s">
        <v>32</v>
      </c>
      <c r="B170" s="14"/>
      <c r="C170" s="14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">
      <c r="A171" s="13" t="s">
        <v>33</v>
      </c>
      <c r="B171" s="14"/>
      <c r="C171" s="14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">
      <c r="A172" s="13" t="s">
        <v>34</v>
      </c>
      <c r="B172" s="14"/>
      <c r="C172" s="14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">
      <c r="A173" s="13" t="s">
        <v>35</v>
      </c>
      <c r="B173" s="14"/>
      <c r="C173" s="14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">
      <c r="A174" s="13" t="s">
        <v>36</v>
      </c>
      <c r="B174" s="14"/>
      <c r="C174" s="14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">
      <c r="A175" s="15" t="s">
        <v>37</v>
      </c>
      <c r="B175" s="16"/>
      <c r="C175" s="17"/>
      <c r="D175" s="2">
        <f>SUM(D163:D174)</f>
        <v>0</v>
      </c>
      <c r="E175" s="2">
        <f t="shared" ref="E175:L175" si="36">SUM(E163:E174)</f>
        <v>0</v>
      </c>
      <c r="F175" s="2">
        <f t="shared" si="36"/>
        <v>0</v>
      </c>
      <c r="G175" s="2"/>
      <c r="H175" s="2">
        <f t="shared" si="36"/>
        <v>0</v>
      </c>
      <c r="I175" s="2">
        <f t="shared" si="36"/>
        <v>0</v>
      </c>
      <c r="J175" s="2">
        <f t="shared" si="36"/>
        <v>0</v>
      </c>
      <c r="K175" s="2">
        <f t="shared" si="36"/>
        <v>0</v>
      </c>
      <c r="L175" s="2">
        <f t="shared" si="36"/>
        <v>0</v>
      </c>
    </row>
    <row r="176" spans="1:12" x14ac:dyDescent="0.2">
      <c r="A176" s="92" t="s">
        <v>58</v>
      </c>
      <c r="B176" s="92"/>
      <c r="C176" s="92"/>
    </row>
    <row r="177" spans="1:12" x14ac:dyDescent="0.2">
      <c r="A177" s="13" t="s">
        <v>25</v>
      </c>
      <c r="B177" s="14"/>
      <c r="C177" s="14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">
      <c r="A178" s="13" t="s">
        <v>26</v>
      </c>
      <c r="B178" s="14"/>
      <c r="C178" s="14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">
      <c r="A179" s="13" t="s">
        <v>27</v>
      </c>
      <c r="B179" s="14"/>
      <c r="C179" s="14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">
      <c r="A180" s="13" t="s">
        <v>28</v>
      </c>
      <c r="B180" s="14"/>
      <c r="C180" s="14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">
      <c r="A181" s="13" t="s">
        <v>29</v>
      </c>
      <c r="B181" s="14"/>
      <c r="C181" s="14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">
      <c r="A182" s="13" t="s">
        <v>30</v>
      </c>
      <c r="B182" s="14"/>
      <c r="C182" s="14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">
      <c r="A183" s="13" t="s">
        <v>31</v>
      </c>
      <c r="B183" s="14"/>
      <c r="C183" s="14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">
      <c r="A184" s="13" t="s">
        <v>32</v>
      </c>
      <c r="B184" s="14"/>
      <c r="C184" s="14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">
      <c r="A185" s="13" t="s">
        <v>33</v>
      </c>
      <c r="B185" s="14"/>
      <c r="C185" s="14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">
      <c r="A186" s="13" t="s">
        <v>34</v>
      </c>
      <c r="B186" s="14"/>
      <c r="C186" s="14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">
      <c r="A187" s="13" t="s">
        <v>35</v>
      </c>
      <c r="B187" s="14"/>
      <c r="C187" s="14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">
      <c r="A188" s="13" t="s">
        <v>36</v>
      </c>
      <c r="B188" s="14"/>
      <c r="C188" s="14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">
      <c r="A189" s="15" t="s">
        <v>37</v>
      </c>
      <c r="B189" s="16"/>
      <c r="C189" s="16"/>
      <c r="D189" s="2">
        <f>SUM(D177:D188)</f>
        <v>0</v>
      </c>
      <c r="E189" s="2">
        <f t="shared" ref="E189:L189" si="37">SUM(E177:E188)</f>
        <v>0</v>
      </c>
      <c r="F189" s="2">
        <f t="shared" si="37"/>
        <v>0</v>
      </c>
      <c r="G189" s="2"/>
      <c r="H189" s="2">
        <f t="shared" si="37"/>
        <v>0</v>
      </c>
      <c r="I189" s="2">
        <f t="shared" si="37"/>
        <v>0</v>
      </c>
      <c r="J189" s="2">
        <f t="shared" si="37"/>
        <v>0</v>
      </c>
      <c r="K189" s="2">
        <f t="shared" si="37"/>
        <v>0</v>
      </c>
      <c r="L189" s="2">
        <f t="shared" si="37"/>
        <v>0</v>
      </c>
    </row>
    <row r="191" spans="1:12" ht="75" customHeight="1" x14ac:dyDescent="0.2">
      <c r="A191" s="116" t="s">
        <v>59</v>
      </c>
      <c r="B191" s="116"/>
      <c r="C191" s="117"/>
      <c r="D191" s="96" t="s">
        <v>60</v>
      </c>
      <c r="E191" s="96" t="s">
        <v>61</v>
      </c>
      <c r="F191" s="96" t="s">
        <v>62</v>
      </c>
      <c r="G191" s="41"/>
      <c r="H191" s="96" t="s">
        <v>63</v>
      </c>
      <c r="I191" s="96" t="s">
        <v>64</v>
      </c>
      <c r="J191" s="96" t="s">
        <v>65</v>
      </c>
      <c r="K191" s="99" t="s">
        <v>66</v>
      </c>
      <c r="L191" s="99" t="s">
        <v>67</v>
      </c>
    </row>
    <row r="192" spans="1:12" ht="75" customHeight="1" x14ac:dyDescent="0.2">
      <c r="A192" s="118"/>
      <c r="B192" s="118"/>
      <c r="C192" s="119"/>
      <c r="D192" s="97"/>
      <c r="E192" s="97"/>
      <c r="F192" s="97"/>
      <c r="G192" s="42"/>
      <c r="H192" s="97"/>
      <c r="I192" s="97"/>
      <c r="J192" s="97"/>
      <c r="K192" s="99"/>
      <c r="L192" s="99"/>
    </row>
    <row r="193" spans="1:12" ht="75" customHeight="1" x14ac:dyDescent="0.2">
      <c r="A193" s="118"/>
      <c r="B193" s="118"/>
      <c r="C193" s="119"/>
      <c r="D193" s="98"/>
      <c r="E193" s="98"/>
      <c r="F193" s="98"/>
      <c r="G193" s="43"/>
      <c r="H193" s="98"/>
      <c r="I193" s="98"/>
      <c r="J193" s="98"/>
      <c r="K193" s="99"/>
      <c r="L193" s="99"/>
    </row>
    <row r="194" spans="1:12" x14ac:dyDescent="0.2">
      <c r="A194" s="93" t="s">
        <v>47</v>
      </c>
      <c r="B194" s="94"/>
      <c r="C194" s="95"/>
      <c r="D194" s="35">
        <v>0</v>
      </c>
      <c r="E194" s="35">
        <v>4.51</v>
      </c>
      <c r="F194" s="35">
        <v>0</v>
      </c>
      <c r="G194" s="35"/>
      <c r="H194" s="35">
        <v>5.08</v>
      </c>
      <c r="I194" s="35">
        <v>117.6</v>
      </c>
      <c r="J194" s="35">
        <v>0</v>
      </c>
      <c r="K194" s="35">
        <v>10.352</v>
      </c>
      <c r="L194" s="35">
        <v>16.71</v>
      </c>
    </row>
    <row r="195" spans="1:12" x14ac:dyDescent="0.2">
      <c r="A195" s="102" t="s">
        <v>55</v>
      </c>
      <c r="B195" s="102"/>
      <c r="C195" s="102"/>
    </row>
    <row r="196" spans="1:12" x14ac:dyDescent="0.2">
      <c r="A196" s="13" t="s">
        <v>25</v>
      </c>
      <c r="B196" s="14"/>
      <c r="C196" s="14"/>
      <c r="D196" s="2">
        <f>D211+D225+D239</f>
        <v>0</v>
      </c>
      <c r="E196" s="2">
        <f t="shared" ref="E196:L196" si="38">E211+E225+E239</f>
        <v>0</v>
      </c>
      <c r="F196" s="2">
        <f t="shared" si="38"/>
        <v>0</v>
      </c>
      <c r="G196" s="2"/>
      <c r="H196" s="2">
        <f t="shared" si="38"/>
        <v>0</v>
      </c>
      <c r="I196" s="2">
        <f t="shared" si="38"/>
        <v>0</v>
      </c>
      <c r="J196" s="2">
        <f t="shared" si="38"/>
        <v>0</v>
      </c>
      <c r="K196" s="2">
        <f t="shared" si="38"/>
        <v>0</v>
      </c>
      <c r="L196" s="2">
        <f t="shared" si="38"/>
        <v>0</v>
      </c>
    </row>
    <row r="197" spans="1:12" x14ac:dyDescent="0.2">
      <c r="A197" s="13" t="s">
        <v>26</v>
      </c>
      <c r="B197" s="14"/>
      <c r="C197" s="14"/>
      <c r="D197" s="2">
        <f t="shared" ref="D197:L207" si="39">D212+D226+D240</f>
        <v>0</v>
      </c>
      <c r="E197" s="2">
        <f t="shared" si="39"/>
        <v>0</v>
      </c>
      <c r="F197" s="2">
        <f t="shared" si="39"/>
        <v>0</v>
      </c>
      <c r="G197" s="2"/>
      <c r="H197" s="2">
        <f t="shared" si="39"/>
        <v>0</v>
      </c>
      <c r="I197" s="2">
        <f t="shared" si="39"/>
        <v>0</v>
      </c>
      <c r="J197" s="2">
        <f t="shared" si="39"/>
        <v>0</v>
      </c>
      <c r="K197" s="2">
        <f t="shared" si="39"/>
        <v>0</v>
      </c>
      <c r="L197" s="2">
        <f t="shared" si="39"/>
        <v>0</v>
      </c>
    </row>
    <row r="198" spans="1:12" x14ac:dyDescent="0.2">
      <c r="A198" s="13" t="s">
        <v>27</v>
      </c>
      <c r="B198" s="14"/>
      <c r="C198" s="14"/>
      <c r="D198" s="2">
        <f t="shared" si="39"/>
        <v>0</v>
      </c>
      <c r="E198" s="2">
        <f t="shared" si="39"/>
        <v>0</v>
      </c>
      <c r="F198" s="2">
        <f t="shared" si="39"/>
        <v>0</v>
      </c>
      <c r="G198" s="2"/>
      <c r="H198" s="2">
        <f t="shared" si="39"/>
        <v>0</v>
      </c>
      <c r="I198" s="2">
        <f t="shared" si="39"/>
        <v>0</v>
      </c>
      <c r="J198" s="2">
        <f t="shared" si="39"/>
        <v>0</v>
      </c>
      <c r="K198" s="2">
        <f t="shared" si="39"/>
        <v>0</v>
      </c>
      <c r="L198" s="2">
        <f t="shared" si="39"/>
        <v>0</v>
      </c>
    </row>
    <row r="199" spans="1:12" x14ac:dyDescent="0.2">
      <c r="A199" s="13" t="s">
        <v>28</v>
      </c>
      <c r="B199" s="14"/>
      <c r="C199" s="14"/>
      <c r="D199" s="2">
        <f t="shared" si="39"/>
        <v>0</v>
      </c>
      <c r="E199" s="2">
        <f t="shared" si="39"/>
        <v>0</v>
      </c>
      <c r="F199" s="2">
        <f t="shared" si="39"/>
        <v>0</v>
      </c>
      <c r="G199" s="2"/>
      <c r="H199" s="2">
        <f t="shared" si="39"/>
        <v>0</v>
      </c>
      <c r="I199" s="2">
        <f t="shared" si="39"/>
        <v>0</v>
      </c>
      <c r="J199" s="2">
        <f t="shared" si="39"/>
        <v>0</v>
      </c>
      <c r="K199" s="2">
        <f t="shared" si="39"/>
        <v>0</v>
      </c>
      <c r="L199" s="2">
        <f t="shared" si="39"/>
        <v>0</v>
      </c>
    </row>
    <row r="200" spans="1:12" x14ac:dyDescent="0.2">
      <c r="A200" s="13" t="s">
        <v>29</v>
      </c>
      <c r="B200" s="14"/>
      <c r="C200" s="14"/>
      <c r="D200" s="2">
        <f t="shared" si="39"/>
        <v>0</v>
      </c>
      <c r="E200" s="2">
        <f t="shared" si="39"/>
        <v>0</v>
      </c>
      <c r="F200" s="2">
        <f t="shared" si="39"/>
        <v>0</v>
      </c>
      <c r="G200" s="2"/>
      <c r="H200" s="2">
        <f t="shared" si="39"/>
        <v>0</v>
      </c>
      <c r="I200" s="2">
        <f t="shared" si="39"/>
        <v>0</v>
      </c>
      <c r="J200" s="2">
        <f t="shared" si="39"/>
        <v>0</v>
      </c>
      <c r="K200" s="2">
        <f t="shared" si="39"/>
        <v>0</v>
      </c>
      <c r="L200" s="2">
        <f t="shared" si="39"/>
        <v>0</v>
      </c>
    </row>
    <row r="201" spans="1:12" x14ac:dyDescent="0.2">
      <c r="A201" s="13" t="s">
        <v>30</v>
      </c>
      <c r="B201" s="14"/>
      <c r="C201" s="14"/>
      <c r="D201" s="2">
        <f t="shared" si="39"/>
        <v>0</v>
      </c>
      <c r="E201" s="2">
        <f t="shared" si="39"/>
        <v>0</v>
      </c>
      <c r="F201" s="2">
        <f t="shared" si="39"/>
        <v>0</v>
      </c>
      <c r="G201" s="2"/>
      <c r="H201" s="2">
        <f t="shared" si="39"/>
        <v>0</v>
      </c>
      <c r="I201" s="2">
        <f t="shared" si="39"/>
        <v>0</v>
      </c>
      <c r="J201" s="2">
        <f t="shared" si="39"/>
        <v>0</v>
      </c>
      <c r="K201" s="2">
        <f t="shared" si="39"/>
        <v>0</v>
      </c>
      <c r="L201" s="2">
        <f t="shared" si="39"/>
        <v>0</v>
      </c>
    </row>
    <row r="202" spans="1:12" x14ac:dyDescent="0.2">
      <c r="A202" s="13" t="s">
        <v>31</v>
      </c>
      <c r="B202" s="14"/>
      <c r="C202" s="14"/>
      <c r="D202" s="2">
        <f t="shared" si="39"/>
        <v>0</v>
      </c>
      <c r="E202" s="2">
        <f t="shared" si="39"/>
        <v>0</v>
      </c>
      <c r="F202" s="2">
        <f t="shared" si="39"/>
        <v>0</v>
      </c>
      <c r="G202" s="2"/>
      <c r="H202" s="2">
        <f t="shared" si="39"/>
        <v>0</v>
      </c>
      <c r="I202" s="2">
        <f t="shared" si="39"/>
        <v>0</v>
      </c>
      <c r="J202" s="2">
        <f t="shared" si="39"/>
        <v>0</v>
      </c>
      <c r="K202" s="2">
        <f t="shared" si="39"/>
        <v>0</v>
      </c>
      <c r="L202" s="2">
        <f t="shared" si="39"/>
        <v>0</v>
      </c>
    </row>
    <row r="203" spans="1:12" x14ac:dyDescent="0.2">
      <c r="A203" s="13" t="s">
        <v>32</v>
      </c>
      <c r="B203" s="14"/>
      <c r="C203" s="14"/>
      <c r="D203" s="2">
        <f t="shared" si="39"/>
        <v>0</v>
      </c>
      <c r="E203" s="2">
        <f t="shared" si="39"/>
        <v>0</v>
      </c>
      <c r="F203" s="2">
        <f t="shared" si="39"/>
        <v>0</v>
      </c>
      <c r="G203" s="2"/>
      <c r="H203" s="2">
        <f t="shared" si="39"/>
        <v>0</v>
      </c>
      <c r="I203" s="2">
        <f t="shared" si="39"/>
        <v>0</v>
      </c>
      <c r="J203" s="2">
        <f t="shared" si="39"/>
        <v>0</v>
      </c>
      <c r="K203" s="2">
        <f t="shared" si="39"/>
        <v>0</v>
      </c>
      <c r="L203" s="2">
        <f t="shared" si="39"/>
        <v>0</v>
      </c>
    </row>
    <row r="204" spans="1:12" x14ac:dyDescent="0.2">
      <c r="A204" s="13" t="s">
        <v>33</v>
      </c>
      <c r="B204" s="14"/>
      <c r="C204" s="14"/>
      <c r="D204" s="2">
        <f t="shared" si="39"/>
        <v>0</v>
      </c>
      <c r="E204" s="2">
        <f t="shared" si="39"/>
        <v>0</v>
      </c>
      <c r="F204" s="2">
        <f t="shared" si="39"/>
        <v>0</v>
      </c>
      <c r="G204" s="2"/>
      <c r="H204" s="2">
        <f t="shared" si="39"/>
        <v>0</v>
      </c>
      <c r="I204" s="2">
        <f t="shared" si="39"/>
        <v>0</v>
      </c>
      <c r="J204" s="2">
        <f t="shared" si="39"/>
        <v>0</v>
      </c>
      <c r="K204" s="2">
        <f t="shared" si="39"/>
        <v>0</v>
      </c>
      <c r="L204" s="2">
        <f t="shared" si="39"/>
        <v>0</v>
      </c>
    </row>
    <row r="205" spans="1:12" x14ac:dyDescent="0.2">
      <c r="A205" s="13" t="s">
        <v>34</v>
      </c>
      <c r="B205" s="14"/>
      <c r="C205" s="14"/>
      <c r="D205" s="2">
        <f t="shared" si="39"/>
        <v>0</v>
      </c>
      <c r="E205" s="2">
        <f t="shared" si="39"/>
        <v>0</v>
      </c>
      <c r="F205" s="2">
        <f t="shared" si="39"/>
        <v>0</v>
      </c>
      <c r="G205" s="2"/>
      <c r="H205" s="2">
        <f t="shared" si="39"/>
        <v>0</v>
      </c>
      <c r="I205" s="2">
        <f t="shared" si="39"/>
        <v>0</v>
      </c>
      <c r="J205" s="2">
        <f t="shared" si="39"/>
        <v>0</v>
      </c>
      <c r="K205" s="2">
        <f t="shared" si="39"/>
        <v>0</v>
      </c>
      <c r="L205" s="2">
        <f t="shared" si="39"/>
        <v>0</v>
      </c>
    </row>
    <row r="206" spans="1:12" x14ac:dyDescent="0.2">
      <c r="A206" s="13" t="s">
        <v>35</v>
      </c>
      <c r="B206" s="14"/>
      <c r="C206" s="14"/>
      <c r="D206" s="2">
        <f t="shared" si="39"/>
        <v>0</v>
      </c>
      <c r="E206" s="2">
        <f t="shared" si="39"/>
        <v>0</v>
      </c>
      <c r="F206" s="2">
        <f t="shared" si="39"/>
        <v>0</v>
      </c>
      <c r="G206" s="2"/>
      <c r="H206" s="2">
        <f t="shared" si="39"/>
        <v>0</v>
      </c>
      <c r="I206" s="2">
        <f t="shared" si="39"/>
        <v>0</v>
      </c>
      <c r="J206" s="2">
        <f t="shared" si="39"/>
        <v>0</v>
      </c>
      <c r="K206" s="2">
        <f t="shared" si="39"/>
        <v>0</v>
      </c>
      <c r="L206" s="2">
        <f t="shared" si="39"/>
        <v>0</v>
      </c>
    </row>
    <row r="207" spans="1:12" x14ac:dyDescent="0.2">
      <c r="A207" s="13" t="s">
        <v>36</v>
      </c>
      <c r="B207" s="14"/>
      <c r="C207" s="14"/>
      <c r="D207" s="2">
        <f t="shared" si="39"/>
        <v>0</v>
      </c>
      <c r="E207" s="2">
        <f t="shared" si="39"/>
        <v>0</v>
      </c>
      <c r="F207" s="2">
        <f t="shared" si="39"/>
        <v>0</v>
      </c>
      <c r="G207" s="2"/>
      <c r="H207" s="2">
        <f t="shared" si="39"/>
        <v>0</v>
      </c>
      <c r="I207" s="2">
        <f t="shared" si="39"/>
        <v>0</v>
      </c>
      <c r="J207" s="2">
        <f t="shared" si="39"/>
        <v>0</v>
      </c>
      <c r="K207" s="2">
        <f t="shared" si="39"/>
        <v>0</v>
      </c>
      <c r="L207" s="2">
        <f t="shared" si="39"/>
        <v>0</v>
      </c>
    </row>
    <row r="208" spans="1:12" x14ac:dyDescent="0.2">
      <c r="A208" s="15" t="s">
        <v>37</v>
      </c>
      <c r="B208" s="16"/>
      <c r="C208" s="16"/>
      <c r="D208" s="2">
        <f>SUM(D196:D207)</f>
        <v>0</v>
      </c>
      <c r="E208" s="2">
        <f t="shared" ref="E208:L208" si="40">SUM(E196:E207)</f>
        <v>0</v>
      </c>
      <c r="F208" s="2">
        <f t="shared" si="40"/>
        <v>0</v>
      </c>
      <c r="G208" s="2"/>
      <c r="H208" s="2">
        <f t="shared" si="40"/>
        <v>0</v>
      </c>
      <c r="I208" s="2">
        <f t="shared" si="40"/>
        <v>0</v>
      </c>
      <c r="J208" s="2">
        <f t="shared" si="40"/>
        <v>0</v>
      </c>
      <c r="K208" s="2">
        <f t="shared" si="40"/>
        <v>0</v>
      </c>
      <c r="L208" s="2">
        <f t="shared" si="40"/>
        <v>0</v>
      </c>
    </row>
    <row r="210" spans="1:12" x14ac:dyDescent="0.2">
      <c r="A210" s="92" t="s">
        <v>56</v>
      </c>
      <c r="B210" s="92"/>
      <c r="C210" s="9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">
      <c r="A211" s="13" t="s">
        <v>25</v>
      </c>
      <c r="B211" s="14"/>
      <c r="C211" s="14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">
      <c r="A212" s="13" t="s">
        <v>26</v>
      </c>
      <c r="B212" s="14"/>
      <c r="C212" s="14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">
      <c r="A213" s="13" t="s">
        <v>27</v>
      </c>
      <c r="B213" s="14"/>
      <c r="C213" s="14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">
      <c r="A214" s="13" t="s">
        <v>28</v>
      </c>
      <c r="B214" s="14"/>
      <c r="C214" s="14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">
      <c r="A215" s="13" t="s">
        <v>29</v>
      </c>
      <c r="B215" s="14"/>
      <c r="C215" s="14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">
      <c r="A216" s="13" t="s">
        <v>30</v>
      </c>
      <c r="B216" s="14"/>
      <c r="C216" s="14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">
      <c r="A217" s="13" t="s">
        <v>31</v>
      </c>
      <c r="B217" s="14"/>
      <c r="C217" s="14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">
      <c r="A218" s="13" t="s">
        <v>32</v>
      </c>
      <c r="B218" s="14"/>
      <c r="C218" s="14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">
      <c r="A219" s="13" t="s">
        <v>33</v>
      </c>
      <c r="B219" s="14"/>
      <c r="C219" s="14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">
      <c r="A220" s="13" t="s">
        <v>34</v>
      </c>
      <c r="B220" s="14"/>
      <c r="C220" s="14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">
      <c r="A221" s="13" t="s">
        <v>35</v>
      </c>
      <c r="B221" s="14"/>
      <c r="C221" s="14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">
      <c r="A222" s="13" t="s">
        <v>36</v>
      </c>
      <c r="B222" s="14"/>
      <c r="C222" s="14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">
      <c r="A223" s="15" t="s">
        <v>37</v>
      </c>
      <c r="B223" s="16"/>
      <c r="C223" s="16"/>
      <c r="D223" s="2">
        <f>SUM(D210:D222)</f>
        <v>0</v>
      </c>
      <c r="E223" s="2">
        <f t="shared" ref="E223:L223" ca="1" si="41">SUM(E211:E223)</f>
        <v>0</v>
      </c>
      <c r="F223" s="2">
        <f t="shared" ca="1" si="41"/>
        <v>0</v>
      </c>
      <c r="G223" s="2"/>
      <c r="H223" s="2">
        <f t="shared" ca="1" si="41"/>
        <v>0</v>
      </c>
      <c r="I223" s="2">
        <f>SUM(I210:I222)</f>
        <v>0</v>
      </c>
      <c r="J223" s="2">
        <f t="shared" ca="1" si="41"/>
        <v>0</v>
      </c>
      <c r="K223" s="2">
        <f t="shared" ca="1" si="41"/>
        <v>0</v>
      </c>
      <c r="L223" s="2">
        <f t="shared" ca="1" si="41"/>
        <v>0</v>
      </c>
    </row>
    <row r="224" spans="1:12" x14ac:dyDescent="0.2">
      <c r="A224" s="92" t="s">
        <v>57</v>
      </c>
      <c r="B224" s="92"/>
      <c r="C224" s="92"/>
    </row>
    <row r="225" spans="1:12" x14ac:dyDescent="0.2">
      <c r="A225" s="13" t="s">
        <v>25</v>
      </c>
      <c r="B225" s="14"/>
      <c r="C225" s="14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">
      <c r="A226" s="13" t="s">
        <v>26</v>
      </c>
      <c r="B226" s="14"/>
      <c r="C226" s="14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">
      <c r="A227" s="13" t="s">
        <v>27</v>
      </c>
      <c r="B227" s="14"/>
      <c r="C227" s="14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">
      <c r="A228" s="13" t="s">
        <v>28</v>
      </c>
      <c r="B228" s="14"/>
      <c r="C228" s="14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">
      <c r="A229" s="13" t="s">
        <v>29</v>
      </c>
      <c r="B229" s="14"/>
      <c r="C229" s="14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">
      <c r="A230" s="13" t="s">
        <v>30</v>
      </c>
      <c r="B230" s="14"/>
      <c r="C230" s="14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">
      <c r="A231" s="13" t="s">
        <v>31</v>
      </c>
      <c r="B231" s="14"/>
      <c r="C231" s="14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">
      <c r="A232" s="13" t="s">
        <v>32</v>
      </c>
      <c r="B232" s="14"/>
      <c r="C232" s="14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">
      <c r="A233" s="13" t="s">
        <v>33</v>
      </c>
      <c r="B233" s="14"/>
      <c r="C233" s="14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">
      <c r="A234" s="13" t="s">
        <v>34</v>
      </c>
      <c r="B234" s="14"/>
      <c r="C234" s="14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">
      <c r="A235" s="13" t="s">
        <v>35</v>
      </c>
      <c r="B235" s="14"/>
      <c r="C235" s="14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">
      <c r="A236" s="13" t="s">
        <v>36</v>
      </c>
      <c r="B236" s="14"/>
      <c r="C236" s="14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">
      <c r="A237" s="15" t="s">
        <v>37</v>
      </c>
      <c r="B237" s="16"/>
      <c r="C237" s="17"/>
      <c r="D237" s="2">
        <f>SUM(D225:D236)</f>
        <v>0</v>
      </c>
      <c r="E237" s="2">
        <f t="shared" ref="E237:L237" si="42">SUM(E225:E236)</f>
        <v>0</v>
      </c>
      <c r="F237" s="2">
        <f t="shared" si="42"/>
        <v>0</v>
      </c>
      <c r="G237" s="2"/>
      <c r="H237" s="2">
        <f t="shared" si="42"/>
        <v>0</v>
      </c>
      <c r="I237" s="2">
        <f t="shared" si="42"/>
        <v>0</v>
      </c>
      <c r="J237" s="2">
        <f t="shared" si="42"/>
        <v>0</v>
      </c>
      <c r="K237" s="2">
        <f t="shared" si="42"/>
        <v>0</v>
      </c>
      <c r="L237" s="2">
        <f t="shared" si="42"/>
        <v>0</v>
      </c>
    </row>
    <row r="238" spans="1:12" x14ac:dyDescent="0.2">
      <c r="A238" s="92" t="s">
        <v>58</v>
      </c>
      <c r="B238" s="92"/>
      <c r="C238" s="92"/>
    </row>
    <row r="239" spans="1:12" x14ac:dyDescent="0.2">
      <c r="A239" s="13" t="s">
        <v>25</v>
      </c>
      <c r="B239" s="14"/>
      <c r="C239" s="14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">
      <c r="A240" s="13" t="s">
        <v>26</v>
      </c>
      <c r="B240" s="14"/>
      <c r="C240" s="14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">
      <c r="A241" s="13" t="s">
        <v>27</v>
      </c>
      <c r="B241" s="14"/>
      <c r="C241" s="14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">
      <c r="A242" s="13" t="s">
        <v>28</v>
      </c>
      <c r="B242" s="14"/>
      <c r="C242" s="14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">
      <c r="A243" s="13" t="s">
        <v>29</v>
      </c>
      <c r="B243" s="14"/>
      <c r="C243" s="14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">
      <c r="A244" s="13" t="s">
        <v>30</v>
      </c>
      <c r="B244" s="14"/>
      <c r="C244" s="14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">
      <c r="A245" s="13" t="s">
        <v>31</v>
      </c>
      <c r="B245" s="14"/>
      <c r="C245" s="14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">
      <c r="A246" s="13" t="s">
        <v>32</v>
      </c>
      <c r="B246" s="14"/>
      <c r="C246" s="14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">
      <c r="A247" s="13" t="s">
        <v>33</v>
      </c>
      <c r="B247" s="14"/>
      <c r="C247" s="14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">
      <c r="A248" s="13" t="s">
        <v>34</v>
      </c>
      <c r="B248" s="14"/>
      <c r="C248" s="14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">
      <c r="A249" s="13" t="s">
        <v>35</v>
      </c>
      <c r="B249" s="14"/>
      <c r="C249" s="14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">
      <c r="A250" s="13" t="s">
        <v>36</v>
      </c>
      <c r="B250" s="14"/>
      <c r="C250" s="14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">
      <c r="A251" s="15" t="s">
        <v>37</v>
      </c>
      <c r="B251" s="16"/>
      <c r="C251" s="16"/>
      <c r="D251" s="2">
        <f>SUM(D239:D250)</f>
        <v>0</v>
      </c>
      <c r="E251" s="2">
        <f t="shared" ref="E251:L251" si="43">SUM(E239:E250)</f>
        <v>0</v>
      </c>
      <c r="F251" s="2">
        <f t="shared" si="43"/>
        <v>0</v>
      </c>
      <c r="G251" s="2"/>
      <c r="H251" s="2">
        <f t="shared" si="43"/>
        <v>0</v>
      </c>
      <c r="I251" s="2">
        <f t="shared" si="43"/>
        <v>0</v>
      </c>
      <c r="J251" s="2">
        <f t="shared" si="43"/>
        <v>0</v>
      </c>
      <c r="K251" s="2">
        <f t="shared" si="43"/>
        <v>0</v>
      </c>
      <c r="L251" s="2">
        <f t="shared" si="43"/>
        <v>0</v>
      </c>
    </row>
  </sheetData>
  <mergeCells count="51">
    <mergeCell ref="E66:N66"/>
    <mergeCell ref="E67:E68"/>
    <mergeCell ref="F67:F68"/>
    <mergeCell ref="D66:D68"/>
    <mergeCell ref="B5:C5"/>
    <mergeCell ref="A6:C6"/>
    <mergeCell ref="A21:C21"/>
    <mergeCell ref="A35:C35"/>
    <mergeCell ref="N67:N68"/>
    <mergeCell ref="I67:I68"/>
    <mergeCell ref="J67:J68"/>
    <mergeCell ref="K67:K68"/>
    <mergeCell ref="H67:H68"/>
    <mergeCell ref="L67:L68"/>
    <mergeCell ref="M67:M68"/>
    <mergeCell ref="A2:C2"/>
    <mergeCell ref="I2:L2"/>
    <mergeCell ref="M2:O2"/>
    <mergeCell ref="A3:C3"/>
    <mergeCell ref="A49:C49"/>
    <mergeCell ref="K191:K193"/>
    <mergeCell ref="A133:C133"/>
    <mergeCell ref="A148:C148"/>
    <mergeCell ref="A69:C69"/>
    <mergeCell ref="A70:C70"/>
    <mergeCell ref="A85:C85"/>
    <mergeCell ref="A99:C99"/>
    <mergeCell ref="A113:C113"/>
    <mergeCell ref="F191:F193"/>
    <mergeCell ref="A129:C131"/>
    <mergeCell ref="L191:L193"/>
    <mergeCell ref="G2:G3"/>
    <mergeCell ref="A195:C195"/>
    <mergeCell ref="A210:C210"/>
    <mergeCell ref="D129:L129"/>
    <mergeCell ref="D130:F130"/>
    <mergeCell ref="H130:K130"/>
    <mergeCell ref="A132:C132"/>
    <mergeCell ref="A66:C68"/>
    <mergeCell ref="A162:C162"/>
    <mergeCell ref="A176:C176"/>
    <mergeCell ref="A191:C193"/>
    <mergeCell ref="I191:I193"/>
    <mergeCell ref="J191:J193"/>
    <mergeCell ref="H191:H193"/>
    <mergeCell ref="A4:C4"/>
    <mergeCell ref="A238:C238"/>
    <mergeCell ref="A194:C194"/>
    <mergeCell ref="A224:C224"/>
    <mergeCell ref="D191:D193"/>
    <mergeCell ref="E191:E193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62"/>
  <sheetViews>
    <sheetView topLeftCell="A226" zoomScale="90" zoomScaleNormal="90" workbookViewId="0">
      <selection activeCell="C251" sqref="C251"/>
    </sheetView>
  </sheetViews>
  <sheetFormatPr defaultRowHeight="12.75" x14ac:dyDescent="0.2"/>
  <cols>
    <col min="1" max="1" width="7" style="52" customWidth="1"/>
    <col min="2" max="2" width="17.7109375" style="52" customWidth="1"/>
    <col min="3" max="3" width="29.140625" style="52" customWidth="1"/>
    <col min="4" max="4" width="7.85546875" style="52" customWidth="1"/>
    <col min="5" max="5" width="7.5703125" style="52" customWidth="1"/>
    <col min="6" max="7" width="9.5703125" style="52" bestFit="1" customWidth="1"/>
    <col min="8" max="8" width="9.140625" style="52"/>
    <col min="9" max="11" width="9.5703125" style="52" bestFit="1" customWidth="1"/>
    <col min="12" max="12" width="9.140625" style="52"/>
    <col min="13" max="15" width="9.5703125" style="52" bestFit="1" customWidth="1"/>
    <col min="16" max="17" width="10.42578125" style="52" bestFit="1" customWidth="1"/>
    <col min="18" max="16384" width="9.140625" style="52"/>
  </cols>
  <sheetData>
    <row r="1" spans="1:5" ht="60.75" customHeight="1" x14ac:dyDescent="0.2">
      <c r="A1" s="143" t="s">
        <v>259</v>
      </c>
      <c r="B1" s="144"/>
      <c r="C1" s="144"/>
      <c r="D1" s="144"/>
      <c r="E1" s="144"/>
    </row>
    <row r="2" spans="1:5" ht="18.75" hidden="1" customHeight="1" x14ac:dyDescent="0.2">
      <c r="A2" s="145" t="s">
        <v>68</v>
      </c>
      <c r="B2" s="145"/>
      <c r="C2" s="145"/>
      <c r="D2" s="145"/>
      <c r="E2" s="145"/>
    </row>
    <row r="3" spans="1:5" ht="27.75" customHeight="1" x14ac:dyDescent="0.2">
      <c r="A3" s="89" t="s">
        <v>69</v>
      </c>
      <c r="B3" s="90" t="s">
        <v>70</v>
      </c>
      <c r="C3" s="89" t="s">
        <v>71</v>
      </c>
      <c r="D3" s="89" t="s">
        <v>72</v>
      </c>
      <c r="E3" s="89" t="s">
        <v>73</v>
      </c>
    </row>
    <row r="4" spans="1:5" s="56" customFormat="1" ht="21" customHeight="1" x14ac:dyDescent="0.25">
      <c r="A4" s="140" t="s">
        <v>25</v>
      </c>
      <c r="B4" s="141"/>
      <c r="C4" s="141"/>
      <c r="D4" s="141"/>
      <c r="E4" s="142"/>
    </row>
    <row r="5" spans="1:5" x14ac:dyDescent="0.2">
      <c r="A5" s="30">
        <v>1</v>
      </c>
      <c r="B5" s="57" t="s">
        <v>74</v>
      </c>
      <c r="C5" s="55" t="s">
        <v>75</v>
      </c>
      <c r="D5" s="57">
        <v>14</v>
      </c>
      <c r="E5" s="30"/>
    </row>
    <row r="6" spans="1:5" x14ac:dyDescent="0.2">
      <c r="A6" s="30">
        <v>2</v>
      </c>
      <c r="B6" s="57" t="s">
        <v>74</v>
      </c>
      <c r="C6" s="55" t="s">
        <v>75</v>
      </c>
      <c r="D6" s="57" t="s">
        <v>76</v>
      </c>
      <c r="E6" s="30"/>
    </row>
    <row r="7" spans="1:5" x14ac:dyDescent="0.2">
      <c r="A7" s="30">
        <v>3</v>
      </c>
      <c r="B7" s="57" t="s">
        <v>74</v>
      </c>
      <c r="C7" s="55" t="s">
        <v>75</v>
      </c>
      <c r="D7" s="57">
        <v>81</v>
      </c>
      <c r="E7" s="30"/>
    </row>
    <row r="8" spans="1:5" x14ac:dyDescent="0.2">
      <c r="A8" s="30">
        <v>4</v>
      </c>
      <c r="B8" s="57" t="s">
        <v>74</v>
      </c>
      <c r="C8" s="55" t="s">
        <v>77</v>
      </c>
      <c r="D8" s="57">
        <v>14</v>
      </c>
      <c r="E8" s="30"/>
    </row>
    <row r="9" spans="1:5" x14ac:dyDescent="0.2">
      <c r="A9" s="30">
        <v>5</v>
      </c>
      <c r="B9" s="57" t="s">
        <v>74</v>
      </c>
      <c r="C9" s="55" t="s">
        <v>78</v>
      </c>
      <c r="D9" s="57" t="s">
        <v>79</v>
      </c>
      <c r="E9" s="57"/>
    </row>
    <row r="10" spans="1:5" x14ac:dyDescent="0.2">
      <c r="A10" s="30">
        <v>6</v>
      </c>
      <c r="B10" s="57" t="s">
        <v>83</v>
      </c>
      <c r="C10" s="55" t="s">
        <v>81</v>
      </c>
      <c r="D10" s="57">
        <v>163</v>
      </c>
      <c r="E10" s="57"/>
    </row>
    <row r="11" spans="1:5" x14ac:dyDescent="0.2">
      <c r="A11" s="30">
        <v>7</v>
      </c>
      <c r="B11" s="57" t="s">
        <v>85</v>
      </c>
      <c r="C11" s="55" t="s">
        <v>86</v>
      </c>
      <c r="D11" s="57">
        <v>1</v>
      </c>
      <c r="E11" s="30"/>
    </row>
    <row r="12" spans="1:5" x14ac:dyDescent="0.2">
      <c r="A12" s="30">
        <v>8</v>
      </c>
      <c r="B12" s="57" t="s">
        <v>85</v>
      </c>
      <c r="C12" s="55" t="s">
        <v>86</v>
      </c>
      <c r="D12" s="57">
        <v>3</v>
      </c>
      <c r="E12" s="30"/>
    </row>
    <row r="13" spans="1:5" x14ac:dyDescent="0.2">
      <c r="A13" s="30">
        <v>9</v>
      </c>
      <c r="B13" s="57" t="s">
        <v>85</v>
      </c>
      <c r="C13" s="55" t="s">
        <v>86</v>
      </c>
      <c r="D13" s="57">
        <v>4</v>
      </c>
      <c r="E13" s="30"/>
    </row>
    <row r="14" spans="1:5" x14ac:dyDescent="0.2">
      <c r="A14" s="30">
        <v>10</v>
      </c>
      <c r="B14" s="57" t="s">
        <v>85</v>
      </c>
      <c r="C14" s="55" t="s">
        <v>86</v>
      </c>
      <c r="D14" s="57">
        <v>5</v>
      </c>
      <c r="E14" s="30"/>
    </row>
    <row r="15" spans="1:5" x14ac:dyDescent="0.2">
      <c r="A15" s="30">
        <v>11</v>
      </c>
      <c r="B15" s="57" t="s">
        <v>85</v>
      </c>
      <c r="C15" s="55" t="s">
        <v>86</v>
      </c>
      <c r="D15" s="57">
        <v>6</v>
      </c>
      <c r="E15" s="30"/>
    </row>
    <row r="16" spans="1:5" x14ac:dyDescent="0.2">
      <c r="A16" s="30">
        <v>12</v>
      </c>
      <c r="B16" s="57" t="s">
        <v>85</v>
      </c>
      <c r="C16" s="55" t="s">
        <v>86</v>
      </c>
      <c r="D16" s="57">
        <v>7</v>
      </c>
      <c r="E16" s="30"/>
    </row>
    <row r="17" spans="1:5" x14ac:dyDescent="0.2">
      <c r="A17" s="30">
        <v>13</v>
      </c>
      <c r="B17" s="57" t="s">
        <v>85</v>
      </c>
      <c r="C17" s="55" t="s">
        <v>86</v>
      </c>
      <c r="D17" s="57">
        <v>8</v>
      </c>
      <c r="E17" s="30"/>
    </row>
    <row r="18" spans="1:5" x14ac:dyDescent="0.2">
      <c r="A18" s="30">
        <v>14</v>
      </c>
      <c r="B18" s="57" t="s">
        <v>87</v>
      </c>
      <c r="C18" s="55" t="s">
        <v>88</v>
      </c>
      <c r="D18" s="88">
        <v>5</v>
      </c>
      <c r="E18" s="88">
        <v>2</v>
      </c>
    </row>
    <row r="19" spans="1:5" x14ac:dyDescent="0.2">
      <c r="A19" s="30">
        <v>15</v>
      </c>
      <c r="B19" s="57" t="s">
        <v>87</v>
      </c>
      <c r="C19" s="55" t="s">
        <v>88</v>
      </c>
      <c r="D19" s="88">
        <v>5</v>
      </c>
      <c r="E19" s="88">
        <v>1</v>
      </c>
    </row>
    <row r="20" spans="1:5" x14ac:dyDescent="0.2">
      <c r="A20" s="30">
        <v>16</v>
      </c>
      <c r="B20" s="57" t="s">
        <v>85</v>
      </c>
      <c r="C20" s="55" t="s">
        <v>159</v>
      </c>
      <c r="D20" s="57">
        <v>2</v>
      </c>
      <c r="E20" s="30"/>
    </row>
    <row r="21" spans="1:5" x14ac:dyDescent="0.2">
      <c r="A21" s="30">
        <v>17</v>
      </c>
      <c r="B21" s="57" t="s">
        <v>85</v>
      </c>
      <c r="C21" s="55" t="s">
        <v>159</v>
      </c>
      <c r="D21" s="57">
        <v>4</v>
      </c>
      <c r="E21" s="30"/>
    </row>
    <row r="22" spans="1:5" x14ac:dyDescent="0.2">
      <c r="A22" s="30">
        <v>18</v>
      </c>
      <c r="B22" s="57" t="s">
        <v>74</v>
      </c>
      <c r="C22" s="55" t="s">
        <v>164</v>
      </c>
      <c r="D22" s="57" t="s">
        <v>165</v>
      </c>
      <c r="E22" s="57"/>
    </row>
    <row r="23" spans="1:5" x14ac:dyDescent="0.2">
      <c r="A23" s="30">
        <v>19</v>
      </c>
      <c r="B23" s="57" t="s">
        <v>74</v>
      </c>
      <c r="C23" s="55" t="s">
        <v>131</v>
      </c>
      <c r="D23" s="88" t="s">
        <v>188</v>
      </c>
      <c r="E23" s="88"/>
    </row>
    <row r="24" spans="1:5" ht="15.75" x14ac:dyDescent="0.25">
      <c r="A24" s="140" t="s">
        <v>26</v>
      </c>
      <c r="B24" s="141"/>
      <c r="C24" s="141"/>
      <c r="D24" s="141"/>
      <c r="E24" s="142"/>
    </row>
    <row r="25" spans="1:5" x14ac:dyDescent="0.2">
      <c r="A25" s="30">
        <v>20</v>
      </c>
      <c r="B25" s="57" t="s">
        <v>74</v>
      </c>
      <c r="C25" s="55" t="s">
        <v>89</v>
      </c>
      <c r="D25" s="57">
        <v>40</v>
      </c>
      <c r="E25" s="57"/>
    </row>
    <row r="26" spans="1:5" x14ac:dyDescent="0.2">
      <c r="A26" s="30">
        <v>21</v>
      </c>
      <c r="B26" s="57" t="s">
        <v>74</v>
      </c>
      <c r="C26" s="55" t="s">
        <v>90</v>
      </c>
      <c r="D26" s="57">
        <v>25</v>
      </c>
      <c r="E26" s="57"/>
    </row>
    <row r="27" spans="1:5" x14ac:dyDescent="0.2">
      <c r="A27" s="30">
        <v>22</v>
      </c>
      <c r="B27" s="57" t="s">
        <v>74</v>
      </c>
      <c r="C27" s="55" t="s">
        <v>90</v>
      </c>
      <c r="D27" s="57">
        <v>26</v>
      </c>
      <c r="E27" s="57"/>
    </row>
    <row r="28" spans="1:5" x14ac:dyDescent="0.2">
      <c r="A28" s="30">
        <v>23</v>
      </c>
      <c r="B28" s="57" t="s">
        <v>74</v>
      </c>
      <c r="C28" s="55" t="s">
        <v>91</v>
      </c>
      <c r="D28" s="57">
        <v>56</v>
      </c>
      <c r="E28" s="57"/>
    </row>
    <row r="29" spans="1:5" x14ac:dyDescent="0.2">
      <c r="A29" s="30">
        <v>24</v>
      </c>
      <c r="B29" s="57" t="s">
        <v>74</v>
      </c>
      <c r="C29" s="55" t="s">
        <v>92</v>
      </c>
      <c r="D29" s="57">
        <v>6</v>
      </c>
      <c r="E29" s="57"/>
    </row>
    <row r="30" spans="1:5" x14ac:dyDescent="0.2">
      <c r="A30" s="30">
        <v>25</v>
      </c>
      <c r="B30" s="57" t="s">
        <v>74</v>
      </c>
      <c r="C30" s="55" t="s">
        <v>93</v>
      </c>
      <c r="D30" s="57">
        <v>44</v>
      </c>
      <c r="E30" s="57"/>
    </row>
    <row r="31" spans="1:5" x14ac:dyDescent="0.2">
      <c r="A31" s="30">
        <v>26</v>
      </c>
      <c r="B31" s="57" t="s">
        <v>74</v>
      </c>
      <c r="C31" s="55" t="s">
        <v>93</v>
      </c>
      <c r="D31" s="57">
        <v>61</v>
      </c>
      <c r="E31" s="57"/>
    </row>
    <row r="32" spans="1:5" x14ac:dyDescent="0.2">
      <c r="A32" s="30">
        <v>27</v>
      </c>
      <c r="B32" s="57" t="s">
        <v>74</v>
      </c>
      <c r="C32" s="55" t="s">
        <v>93</v>
      </c>
      <c r="D32" s="57" t="s">
        <v>94</v>
      </c>
      <c r="E32" s="57"/>
    </row>
    <row r="33" spans="1:5" x14ac:dyDescent="0.2">
      <c r="A33" s="30">
        <v>28</v>
      </c>
      <c r="B33" s="57" t="s">
        <v>74</v>
      </c>
      <c r="C33" s="55" t="s">
        <v>93</v>
      </c>
      <c r="D33" s="57" t="s">
        <v>95</v>
      </c>
      <c r="E33" s="57"/>
    </row>
    <row r="34" spans="1:5" x14ac:dyDescent="0.2">
      <c r="A34" s="30">
        <v>29</v>
      </c>
      <c r="B34" s="57" t="s">
        <v>74</v>
      </c>
      <c r="C34" s="55" t="s">
        <v>93</v>
      </c>
      <c r="D34" s="57">
        <v>50</v>
      </c>
      <c r="E34" s="57"/>
    </row>
    <row r="35" spans="1:5" x14ac:dyDescent="0.2">
      <c r="A35" s="30">
        <v>30</v>
      </c>
      <c r="B35" s="57" t="s">
        <v>74</v>
      </c>
      <c r="C35" s="55" t="s">
        <v>96</v>
      </c>
      <c r="D35" s="57" t="s">
        <v>97</v>
      </c>
      <c r="E35" s="57"/>
    </row>
    <row r="36" spans="1:5" x14ac:dyDescent="0.2">
      <c r="A36" s="30">
        <v>31</v>
      </c>
      <c r="B36" s="57" t="s">
        <v>74</v>
      </c>
      <c r="C36" s="55" t="s">
        <v>96</v>
      </c>
      <c r="D36" s="57" t="s">
        <v>98</v>
      </c>
      <c r="E36" s="57"/>
    </row>
    <row r="37" spans="1:5" x14ac:dyDescent="0.2">
      <c r="A37" s="30">
        <v>32</v>
      </c>
      <c r="B37" s="57" t="s">
        <v>74</v>
      </c>
      <c r="C37" s="55" t="s">
        <v>96</v>
      </c>
      <c r="D37" s="57">
        <v>22</v>
      </c>
      <c r="E37" s="57"/>
    </row>
    <row r="38" spans="1:5" x14ac:dyDescent="0.2">
      <c r="A38" s="30">
        <v>33</v>
      </c>
      <c r="B38" s="57" t="s">
        <v>74</v>
      </c>
      <c r="C38" s="55" t="s">
        <v>96</v>
      </c>
      <c r="D38" s="57">
        <v>26</v>
      </c>
      <c r="E38" s="57"/>
    </row>
    <row r="39" spans="1:5" x14ac:dyDescent="0.2">
      <c r="A39" s="30">
        <v>34</v>
      </c>
      <c r="B39" s="57" t="s">
        <v>74</v>
      </c>
      <c r="C39" s="55" t="s">
        <v>99</v>
      </c>
      <c r="D39" s="57">
        <v>54</v>
      </c>
      <c r="E39" s="57"/>
    </row>
    <row r="40" spans="1:5" x14ac:dyDescent="0.2">
      <c r="A40" s="30">
        <v>35</v>
      </c>
      <c r="B40" s="57" t="s">
        <v>74</v>
      </c>
      <c r="C40" s="55" t="s">
        <v>100</v>
      </c>
      <c r="D40" s="57">
        <v>19</v>
      </c>
      <c r="E40" s="57"/>
    </row>
    <row r="41" spans="1:5" x14ac:dyDescent="0.2">
      <c r="A41" s="30">
        <v>36</v>
      </c>
      <c r="B41" s="57" t="s">
        <v>74</v>
      </c>
      <c r="C41" s="55" t="s">
        <v>101</v>
      </c>
      <c r="D41" s="57">
        <v>2</v>
      </c>
      <c r="E41" s="57"/>
    </row>
    <row r="42" spans="1:5" s="83" customFormat="1" x14ac:dyDescent="0.2">
      <c r="A42" s="30">
        <v>37</v>
      </c>
      <c r="B42" s="57" t="s">
        <v>74</v>
      </c>
      <c r="C42" s="55" t="s">
        <v>102</v>
      </c>
      <c r="D42" s="57">
        <v>3</v>
      </c>
      <c r="E42" s="57"/>
    </row>
    <row r="43" spans="1:5" x14ac:dyDescent="0.2">
      <c r="A43" s="30">
        <v>38</v>
      </c>
      <c r="B43" s="57" t="s">
        <v>74</v>
      </c>
      <c r="C43" s="55" t="s">
        <v>102</v>
      </c>
      <c r="D43" s="57">
        <v>5</v>
      </c>
      <c r="E43" s="57"/>
    </row>
    <row r="44" spans="1:5" x14ac:dyDescent="0.2">
      <c r="A44" s="30">
        <v>39</v>
      </c>
      <c r="B44" s="57" t="s">
        <v>74</v>
      </c>
      <c r="C44" s="55" t="s">
        <v>166</v>
      </c>
      <c r="D44" s="57">
        <v>17</v>
      </c>
      <c r="E44" s="57"/>
    </row>
    <row r="45" spans="1:5" x14ac:dyDescent="0.2">
      <c r="A45" s="30">
        <v>40</v>
      </c>
      <c r="B45" s="57" t="s">
        <v>74</v>
      </c>
      <c r="C45" s="55" t="s">
        <v>166</v>
      </c>
      <c r="D45" s="57">
        <v>19</v>
      </c>
      <c r="E45" s="57"/>
    </row>
    <row r="46" spans="1:5" x14ac:dyDescent="0.2">
      <c r="A46" s="30">
        <v>41</v>
      </c>
      <c r="B46" s="57" t="s">
        <v>74</v>
      </c>
      <c r="C46" s="55" t="s">
        <v>166</v>
      </c>
      <c r="D46" s="57">
        <v>21</v>
      </c>
      <c r="E46" s="57"/>
    </row>
    <row r="47" spans="1:5" x14ac:dyDescent="0.2">
      <c r="A47" s="30">
        <v>42</v>
      </c>
      <c r="B47" s="57" t="s">
        <v>74</v>
      </c>
      <c r="C47" s="55" t="s">
        <v>166</v>
      </c>
      <c r="D47" s="57">
        <v>23</v>
      </c>
      <c r="E47" s="57"/>
    </row>
    <row r="48" spans="1:5" ht="15.75" x14ac:dyDescent="0.25">
      <c r="A48" s="140" t="s">
        <v>27</v>
      </c>
      <c r="B48" s="141"/>
      <c r="C48" s="141"/>
      <c r="D48" s="141"/>
      <c r="E48" s="142"/>
    </row>
    <row r="49" spans="1:5" x14ac:dyDescent="0.2">
      <c r="A49" s="30">
        <v>43</v>
      </c>
      <c r="B49" s="57" t="s">
        <v>74</v>
      </c>
      <c r="C49" s="55" t="s">
        <v>75</v>
      </c>
      <c r="D49" s="57">
        <v>33</v>
      </c>
      <c r="E49" s="57"/>
    </row>
    <row r="50" spans="1:5" x14ac:dyDescent="0.2">
      <c r="A50" s="30">
        <v>44</v>
      </c>
      <c r="B50" s="57" t="s">
        <v>74</v>
      </c>
      <c r="C50" s="55" t="s">
        <v>104</v>
      </c>
      <c r="D50" s="57">
        <v>10</v>
      </c>
      <c r="E50" s="57"/>
    </row>
    <row r="51" spans="1:5" x14ac:dyDescent="0.2">
      <c r="A51" s="30">
        <v>45</v>
      </c>
      <c r="B51" s="57" t="s">
        <v>74</v>
      </c>
      <c r="C51" s="55" t="s">
        <v>105</v>
      </c>
      <c r="D51" s="57" t="s">
        <v>106</v>
      </c>
      <c r="E51" s="57"/>
    </row>
    <row r="52" spans="1:5" x14ac:dyDescent="0.2">
      <c r="A52" s="30">
        <v>46</v>
      </c>
      <c r="B52" s="57" t="s">
        <v>74</v>
      </c>
      <c r="C52" s="55" t="s">
        <v>105</v>
      </c>
      <c r="D52" s="57" t="s">
        <v>107</v>
      </c>
      <c r="E52" s="57"/>
    </row>
    <row r="53" spans="1:5" x14ac:dyDescent="0.2">
      <c r="A53" s="30">
        <v>47</v>
      </c>
      <c r="B53" s="57" t="s">
        <v>74</v>
      </c>
      <c r="C53" s="55" t="s">
        <v>99</v>
      </c>
      <c r="D53" s="57">
        <v>8</v>
      </c>
      <c r="E53" s="57"/>
    </row>
    <row r="54" spans="1:5" x14ac:dyDescent="0.2">
      <c r="A54" s="30">
        <v>48</v>
      </c>
      <c r="B54" s="57" t="s">
        <v>74</v>
      </c>
      <c r="C54" s="55" t="s">
        <v>108</v>
      </c>
      <c r="D54" s="57" t="s">
        <v>109</v>
      </c>
      <c r="E54" s="57"/>
    </row>
    <row r="55" spans="1:5" x14ac:dyDescent="0.2">
      <c r="A55" s="30">
        <v>49</v>
      </c>
      <c r="B55" s="57" t="s">
        <v>74</v>
      </c>
      <c r="C55" s="55" t="s">
        <v>101</v>
      </c>
      <c r="D55" s="57">
        <v>6</v>
      </c>
      <c r="E55" s="57"/>
    </row>
    <row r="56" spans="1:5" x14ac:dyDescent="0.2">
      <c r="A56" s="30">
        <v>50</v>
      </c>
      <c r="B56" s="57" t="s">
        <v>74</v>
      </c>
      <c r="C56" s="55" t="s">
        <v>101</v>
      </c>
      <c r="D56" s="57">
        <v>7</v>
      </c>
      <c r="E56" s="57"/>
    </row>
    <row r="57" spans="1:5" x14ac:dyDescent="0.2">
      <c r="A57" s="30">
        <v>51</v>
      </c>
      <c r="B57" s="57" t="s">
        <v>74</v>
      </c>
      <c r="C57" s="55" t="s">
        <v>101</v>
      </c>
      <c r="D57" s="57">
        <v>8</v>
      </c>
      <c r="E57" s="57"/>
    </row>
    <row r="58" spans="1:5" x14ac:dyDescent="0.2">
      <c r="A58" s="30">
        <v>52</v>
      </c>
      <c r="B58" s="57" t="s">
        <v>74</v>
      </c>
      <c r="C58" s="55" t="s">
        <v>101</v>
      </c>
      <c r="D58" s="57" t="s">
        <v>110</v>
      </c>
      <c r="E58" s="57"/>
    </row>
    <row r="59" spans="1:5" x14ac:dyDescent="0.2">
      <c r="A59" s="30">
        <v>53</v>
      </c>
      <c r="B59" s="57" t="s">
        <v>74</v>
      </c>
      <c r="C59" s="55" t="s">
        <v>111</v>
      </c>
      <c r="D59" s="57">
        <v>3</v>
      </c>
      <c r="E59" s="57"/>
    </row>
    <row r="60" spans="1:5" x14ac:dyDescent="0.2">
      <c r="A60" s="30">
        <v>54</v>
      </c>
      <c r="B60" s="57" t="s">
        <v>74</v>
      </c>
      <c r="C60" s="55" t="s">
        <v>111</v>
      </c>
      <c r="D60" s="57">
        <v>6</v>
      </c>
      <c r="E60" s="57"/>
    </row>
    <row r="61" spans="1:5" x14ac:dyDescent="0.2">
      <c r="A61" s="30">
        <v>55</v>
      </c>
      <c r="B61" s="57" t="s">
        <v>74</v>
      </c>
      <c r="C61" s="55" t="s">
        <v>111</v>
      </c>
      <c r="D61" s="57">
        <v>8</v>
      </c>
      <c r="E61" s="57"/>
    </row>
    <row r="62" spans="1:5" x14ac:dyDescent="0.2">
      <c r="A62" s="30">
        <v>56</v>
      </c>
      <c r="B62" s="57" t="s">
        <v>74</v>
      </c>
      <c r="C62" s="55" t="s">
        <v>111</v>
      </c>
      <c r="D62" s="57">
        <v>10</v>
      </c>
      <c r="E62" s="57"/>
    </row>
    <row r="63" spans="1:5" x14ac:dyDescent="0.2">
      <c r="A63" s="30">
        <v>57</v>
      </c>
      <c r="B63" s="57" t="s">
        <v>74</v>
      </c>
      <c r="C63" s="55" t="s">
        <v>112</v>
      </c>
      <c r="D63" s="57">
        <v>1</v>
      </c>
      <c r="E63" s="57"/>
    </row>
    <row r="64" spans="1:5" x14ac:dyDescent="0.2">
      <c r="A64" s="30">
        <v>58</v>
      </c>
      <c r="B64" s="57" t="s">
        <v>74</v>
      </c>
      <c r="C64" s="55" t="s">
        <v>112</v>
      </c>
      <c r="D64" s="57">
        <v>5</v>
      </c>
      <c r="E64" s="57"/>
    </row>
    <row r="65" spans="1:5" x14ac:dyDescent="0.2">
      <c r="A65" s="30">
        <v>59</v>
      </c>
      <c r="B65" s="57" t="s">
        <v>74</v>
      </c>
      <c r="C65" s="55" t="s">
        <v>103</v>
      </c>
      <c r="D65" s="57">
        <v>2</v>
      </c>
      <c r="E65" s="57"/>
    </row>
    <row r="66" spans="1:5" ht="15.75" x14ac:dyDescent="0.25">
      <c r="A66" s="140" t="s">
        <v>28</v>
      </c>
      <c r="B66" s="141"/>
      <c r="C66" s="141"/>
      <c r="D66" s="141"/>
      <c r="E66" s="142"/>
    </row>
    <row r="67" spans="1:5" x14ac:dyDescent="0.2">
      <c r="A67" s="30">
        <v>60</v>
      </c>
      <c r="B67" s="57" t="s">
        <v>74</v>
      </c>
      <c r="C67" s="55" t="s">
        <v>113</v>
      </c>
      <c r="D67" s="57" t="s">
        <v>114</v>
      </c>
      <c r="E67" s="57"/>
    </row>
    <row r="68" spans="1:5" x14ac:dyDescent="0.2">
      <c r="A68" s="30">
        <v>61</v>
      </c>
      <c r="B68" s="57" t="s">
        <v>74</v>
      </c>
      <c r="C68" s="55" t="s">
        <v>101</v>
      </c>
      <c r="D68" s="57">
        <v>10</v>
      </c>
      <c r="E68" s="57"/>
    </row>
    <row r="69" spans="1:5" x14ac:dyDescent="0.2">
      <c r="A69" s="30">
        <v>62</v>
      </c>
      <c r="B69" s="57" t="s">
        <v>74</v>
      </c>
      <c r="C69" s="55" t="s">
        <v>102</v>
      </c>
      <c r="D69" s="57">
        <v>11</v>
      </c>
      <c r="E69" s="57"/>
    </row>
    <row r="70" spans="1:5" x14ac:dyDescent="0.2">
      <c r="A70" s="30">
        <v>63</v>
      </c>
      <c r="B70" s="57" t="s">
        <v>74</v>
      </c>
      <c r="C70" s="55" t="s">
        <v>115</v>
      </c>
      <c r="D70" s="57">
        <v>5</v>
      </c>
      <c r="E70" s="57"/>
    </row>
    <row r="71" spans="1:5" x14ac:dyDescent="0.2">
      <c r="A71" s="30">
        <v>64</v>
      </c>
      <c r="B71" s="57" t="s">
        <v>74</v>
      </c>
      <c r="C71" s="55" t="s">
        <v>115</v>
      </c>
      <c r="D71" s="57">
        <v>7</v>
      </c>
      <c r="E71" s="57"/>
    </row>
    <row r="72" spans="1:5" x14ac:dyDescent="0.2">
      <c r="A72" s="30">
        <v>65</v>
      </c>
      <c r="B72" s="57" t="s">
        <v>74</v>
      </c>
      <c r="C72" s="55" t="s">
        <v>115</v>
      </c>
      <c r="D72" s="57">
        <v>11</v>
      </c>
      <c r="E72" s="57"/>
    </row>
    <row r="73" spans="1:5" x14ac:dyDescent="0.2">
      <c r="A73" s="30">
        <v>66</v>
      </c>
      <c r="B73" s="57" t="s">
        <v>74</v>
      </c>
      <c r="C73" s="55" t="s">
        <v>115</v>
      </c>
      <c r="D73" s="57">
        <v>14</v>
      </c>
      <c r="E73" s="57"/>
    </row>
    <row r="74" spans="1:5" x14ac:dyDescent="0.2">
      <c r="A74" s="30">
        <v>67</v>
      </c>
      <c r="B74" s="57" t="s">
        <v>74</v>
      </c>
      <c r="C74" s="55" t="s">
        <v>115</v>
      </c>
      <c r="D74" s="57">
        <v>15</v>
      </c>
      <c r="E74" s="57"/>
    </row>
    <row r="75" spans="1:5" x14ac:dyDescent="0.2">
      <c r="A75" s="30">
        <v>68</v>
      </c>
      <c r="B75" s="57" t="s">
        <v>74</v>
      </c>
      <c r="C75" s="55" t="s">
        <v>115</v>
      </c>
      <c r="D75" s="57">
        <v>16</v>
      </c>
      <c r="E75" s="57"/>
    </row>
    <row r="76" spans="1:5" x14ac:dyDescent="0.2">
      <c r="A76" s="30">
        <v>69</v>
      </c>
      <c r="B76" s="57" t="s">
        <v>74</v>
      </c>
      <c r="C76" s="55" t="s">
        <v>115</v>
      </c>
      <c r="D76" s="57">
        <v>17</v>
      </c>
      <c r="E76" s="57"/>
    </row>
    <row r="77" spans="1:5" x14ac:dyDescent="0.2">
      <c r="A77" s="30">
        <v>70</v>
      </c>
      <c r="B77" s="57" t="s">
        <v>74</v>
      </c>
      <c r="C77" s="55" t="s">
        <v>115</v>
      </c>
      <c r="D77" s="57">
        <v>18</v>
      </c>
      <c r="E77" s="57"/>
    </row>
    <row r="78" spans="1:5" x14ac:dyDescent="0.2">
      <c r="A78" s="30">
        <v>71</v>
      </c>
      <c r="B78" s="57" t="s">
        <v>74</v>
      </c>
      <c r="C78" s="55" t="s">
        <v>115</v>
      </c>
      <c r="D78" s="57">
        <v>22</v>
      </c>
      <c r="E78" s="57"/>
    </row>
    <row r="79" spans="1:5" x14ac:dyDescent="0.2">
      <c r="A79" s="30">
        <v>72</v>
      </c>
      <c r="B79" s="57" t="s">
        <v>74</v>
      </c>
      <c r="C79" s="55" t="s">
        <v>116</v>
      </c>
      <c r="D79" s="57">
        <v>12</v>
      </c>
      <c r="E79" s="57"/>
    </row>
    <row r="80" spans="1:5" x14ac:dyDescent="0.2">
      <c r="A80" s="30">
        <v>73</v>
      </c>
      <c r="B80" s="57" t="s">
        <v>74</v>
      </c>
      <c r="C80" s="55" t="s">
        <v>111</v>
      </c>
      <c r="D80" s="57">
        <v>7</v>
      </c>
      <c r="E80" s="57"/>
    </row>
    <row r="81" spans="1:5" s="83" customFormat="1" x14ac:dyDescent="0.2">
      <c r="A81" s="30">
        <v>74</v>
      </c>
      <c r="B81" s="57" t="s">
        <v>74</v>
      </c>
      <c r="C81" s="55" t="s">
        <v>117</v>
      </c>
      <c r="D81" s="57">
        <v>17</v>
      </c>
      <c r="E81" s="57"/>
    </row>
    <row r="82" spans="1:5" x14ac:dyDescent="0.2">
      <c r="A82" s="30">
        <v>75</v>
      </c>
      <c r="B82" s="57" t="s">
        <v>74</v>
      </c>
      <c r="C82" s="55" t="s">
        <v>119</v>
      </c>
      <c r="D82" s="57">
        <v>12</v>
      </c>
      <c r="E82" s="57"/>
    </row>
    <row r="83" spans="1:5" x14ac:dyDescent="0.2">
      <c r="A83" s="30">
        <v>76</v>
      </c>
      <c r="B83" s="82" t="s">
        <v>74</v>
      </c>
      <c r="C83" s="55" t="s">
        <v>103</v>
      </c>
      <c r="D83" s="82">
        <v>10</v>
      </c>
      <c r="E83" s="82"/>
    </row>
    <row r="84" spans="1:5" x14ac:dyDescent="0.2">
      <c r="A84" s="30">
        <v>77</v>
      </c>
      <c r="B84" s="57" t="s">
        <v>74</v>
      </c>
      <c r="C84" s="55" t="s">
        <v>103</v>
      </c>
      <c r="D84" s="57">
        <v>15</v>
      </c>
      <c r="E84" s="57"/>
    </row>
    <row r="85" spans="1:5" x14ac:dyDescent="0.2">
      <c r="A85" s="30">
        <v>78</v>
      </c>
      <c r="B85" s="55" t="s">
        <v>147</v>
      </c>
      <c r="C85" s="55" t="s">
        <v>148</v>
      </c>
      <c r="D85" s="55">
        <v>17</v>
      </c>
      <c r="E85" s="55"/>
    </row>
    <row r="86" spans="1:5" x14ac:dyDescent="0.2">
      <c r="A86" s="30">
        <v>79</v>
      </c>
      <c r="B86" s="57" t="s">
        <v>74</v>
      </c>
      <c r="C86" s="55" t="s">
        <v>135</v>
      </c>
      <c r="D86" s="57">
        <v>31</v>
      </c>
      <c r="E86" s="57"/>
    </row>
    <row r="87" spans="1:5" x14ac:dyDescent="0.2">
      <c r="A87" s="30">
        <v>80</v>
      </c>
      <c r="B87" s="55" t="s">
        <v>147</v>
      </c>
      <c r="C87" s="55" t="s">
        <v>148</v>
      </c>
      <c r="D87" s="55">
        <v>19</v>
      </c>
      <c r="E87" s="55"/>
    </row>
    <row r="88" spans="1:5" x14ac:dyDescent="0.2">
      <c r="A88" s="30">
        <v>81</v>
      </c>
      <c r="B88" s="55" t="s">
        <v>147</v>
      </c>
      <c r="C88" s="55" t="s">
        <v>148</v>
      </c>
      <c r="D88" s="55">
        <v>24</v>
      </c>
      <c r="E88" s="55"/>
    </row>
    <row r="89" spans="1:5" x14ac:dyDescent="0.2">
      <c r="A89" s="30">
        <v>82</v>
      </c>
      <c r="B89" s="57" t="s">
        <v>74</v>
      </c>
      <c r="C89" s="55" t="s">
        <v>118</v>
      </c>
      <c r="D89" s="57">
        <v>4</v>
      </c>
      <c r="E89" s="57"/>
    </row>
    <row r="90" spans="1:5" ht="15.75" x14ac:dyDescent="0.25">
      <c r="A90" s="140" t="s">
        <v>29</v>
      </c>
      <c r="B90" s="141"/>
      <c r="C90" s="141"/>
      <c r="D90" s="141"/>
      <c r="E90" s="142"/>
    </row>
    <row r="91" spans="1:5" x14ac:dyDescent="0.2">
      <c r="A91" s="30">
        <v>83</v>
      </c>
      <c r="B91" s="57" t="s">
        <v>83</v>
      </c>
      <c r="C91" s="55" t="s">
        <v>81</v>
      </c>
      <c r="D91" s="57">
        <v>148</v>
      </c>
      <c r="E91" s="57"/>
    </row>
    <row r="92" spans="1:5" x14ac:dyDescent="0.2">
      <c r="A92" s="30">
        <v>84</v>
      </c>
      <c r="B92" s="57" t="s">
        <v>74</v>
      </c>
      <c r="C92" s="55" t="s">
        <v>103</v>
      </c>
      <c r="D92" s="57">
        <v>8</v>
      </c>
      <c r="E92" s="57"/>
    </row>
    <row r="93" spans="1:5" s="53" customFormat="1" x14ac:dyDescent="0.2">
      <c r="A93" s="30">
        <v>85</v>
      </c>
      <c r="B93" s="57" t="s">
        <v>74</v>
      </c>
      <c r="C93" s="55" t="s">
        <v>75</v>
      </c>
      <c r="D93" s="57" t="s">
        <v>124</v>
      </c>
      <c r="E93" s="57"/>
    </row>
    <row r="94" spans="1:5" s="53" customFormat="1" x14ac:dyDescent="0.2">
      <c r="A94" s="30">
        <v>86</v>
      </c>
      <c r="B94" s="57" t="s">
        <v>74</v>
      </c>
      <c r="C94" s="55" t="s">
        <v>103</v>
      </c>
      <c r="D94" s="57">
        <v>19</v>
      </c>
      <c r="E94" s="57"/>
    </row>
    <row r="95" spans="1:5" s="53" customFormat="1" x14ac:dyDescent="0.2">
      <c r="A95" s="30">
        <v>87</v>
      </c>
      <c r="B95" s="57" t="s">
        <v>74</v>
      </c>
      <c r="C95" s="55" t="s">
        <v>127</v>
      </c>
      <c r="D95" s="57">
        <v>36</v>
      </c>
      <c r="E95" s="57"/>
    </row>
    <row r="96" spans="1:5" s="53" customFormat="1" x14ac:dyDescent="0.2">
      <c r="A96" s="30">
        <v>88</v>
      </c>
      <c r="B96" s="57" t="s">
        <v>74</v>
      </c>
      <c r="C96" s="55" t="s">
        <v>127</v>
      </c>
      <c r="D96" s="57" t="s">
        <v>128</v>
      </c>
      <c r="E96" s="57"/>
    </row>
    <row r="97" spans="1:5" x14ac:dyDescent="0.2">
      <c r="A97" s="30">
        <v>89</v>
      </c>
      <c r="B97" s="57" t="s">
        <v>74</v>
      </c>
      <c r="C97" s="55" t="s">
        <v>132</v>
      </c>
      <c r="D97" s="57">
        <v>23</v>
      </c>
      <c r="E97" s="57"/>
    </row>
    <row r="98" spans="1:5" x14ac:dyDescent="0.2">
      <c r="A98" s="30">
        <v>90</v>
      </c>
      <c r="B98" s="57" t="s">
        <v>74</v>
      </c>
      <c r="C98" s="55" t="s">
        <v>132</v>
      </c>
      <c r="D98" s="57">
        <v>29</v>
      </c>
      <c r="E98" s="57"/>
    </row>
    <row r="99" spans="1:5" x14ac:dyDescent="0.2">
      <c r="A99" s="30">
        <v>91</v>
      </c>
      <c r="B99" s="57" t="s">
        <v>74</v>
      </c>
      <c r="C99" s="55" t="s">
        <v>127</v>
      </c>
      <c r="D99" s="57">
        <v>26</v>
      </c>
      <c r="E99" s="57"/>
    </row>
    <row r="100" spans="1:5" x14ac:dyDescent="0.2">
      <c r="A100" s="30">
        <v>92</v>
      </c>
      <c r="B100" s="57" t="s">
        <v>142</v>
      </c>
      <c r="C100" s="55" t="s">
        <v>143</v>
      </c>
      <c r="D100" s="88">
        <v>1</v>
      </c>
      <c r="E100" s="88"/>
    </row>
    <row r="101" spans="1:5" x14ac:dyDescent="0.2">
      <c r="A101" s="30">
        <v>93</v>
      </c>
      <c r="B101" s="57" t="s">
        <v>142</v>
      </c>
      <c r="C101" s="55" t="s">
        <v>153</v>
      </c>
      <c r="D101" s="88">
        <v>9</v>
      </c>
      <c r="E101" s="88"/>
    </row>
    <row r="102" spans="1:5" x14ac:dyDescent="0.2">
      <c r="A102" s="30">
        <v>94</v>
      </c>
      <c r="B102" s="57" t="s">
        <v>74</v>
      </c>
      <c r="C102" s="55" t="s">
        <v>103</v>
      </c>
      <c r="D102" s="57">
        <v>21</v>
      </c>
      <c r="E102" s="57"/>
    </row>
    <row r="103" spans="1:5" x14ac:dyDescent="0.2">
      <c r="A103" s="30">
        <v>95</v>
      </c>
      <c r="B103" s="57" t="s">
        <v>74</v>
      </c>
      <c r="C103" s="55" t="s">
        <v>103</v>
      </c>
      <c r="D103" s="57">
        <v>17</v>
      </c>
      <c r="E103" s="57"/>
    </row>
    <row r="104" spans="1:5" x14ac:dyDescent="0.2">
      <c r="A104" s="30">
        <v>96</v>
      </c>
      <c r="B104" s="57" t="s">
        <v>74</v>
      </c>
      <c r="C104" s="55" t="s">
        <v>120</v>
      </c>
      <c r="D104" s="57">
        <v>82</v>
      </c>
      <c r="E104" s="57"/>
    </row>
    <row r="105" spans="1:5" x14ac:dyDescent="0.2">
      <c r="A105" s="30">
        <v>97</v>
      </c>
      <c r="B105" s="57" t="s">
        <v>74</v>
      </c>
      <c r="C105" s="55" t="s">
        <v>127</v>
      </c>
      <c r="D105" s="57">
        <v>68</v>
      </c>
      <c r="E105" s="57"/>
    </row>
    <row r="106" spans="1:5" x14ac:dyDescent="0.2">
      <c r="A106" s="30">
        <v>98</v>
      </c>
      <c r="B106" s="57" t="s">
        <v>74</v>
      </c>
      <c r="C106" s="55" t="s">
        <v>84</v>
      </c>
      <c r="D106" s="57">
        <v>48</v>
      </c>
      <c r="E106" s="57"/>
    </row>
    <row r="107" spans="1:5" x14ac:dyDescent="0.2">
      <c r="A107" s="30">
        <v>99</v>
      </c>
      <c r="B107" s="57" t="s">
        <v>74</v>
      </c>
      <c r="C107" s="55" t="s">
        <v>132</v>
      </c>
      <c r="D107" s="57">
        <v>57</v>
      </c>
      <c r="E107" s="57"/>
    </row>
    <row r="108" spans="1:5" x14ac:dyDescent="0.2">
      <c r="A108" s="30">
        <v>100</v>
      </c>
      <c r="B108" s="57" t="s">
        <v>74</v>
      </c>
      <c r="C108" s="55" t="s">
        <v>132</v>
      </c>
      <c r="D108" s="60" t="s">
        <v>171</v>
      </c>
      <c r="E108" s="60"/>
    </row>
    <row r="109" spans="1:5" x14ac:dyDescent="0.2">
      <c r="A109" s="30">
        <v>101</v>
      </c>
      <c r="B109" s="57" t="s">
        <v>74</v>
      </c>
      <c r="C109" s="55" t="s">
        <v>103</v>
      </c>
      <c r="D109" s="57">
        <v>22</v>
      </c>
      <c r="E109" s="57"/>
    </row>
    <row r="110" spans="1:5" s="61" customFormat="1" ht="12.75" customHeight="1" x14ac:dyDescent="0.2">
      <c r="A110" s="30">
        <v>102</v>
      </c>
      <c r="B110" s="57" t="s">
        <v>74</v>
      </c>
      <c r="C110" s="55" t="s">
        <v>84</v>
      </c>
      <c r="D110" s="57">
        <v>46</v>
      </c>
      <c r="E110" s="57"/>
    </row>
    <row r="111" spans="1:5" ht="15.75" x14ac:dyDescent="0.25">
      <c r="A111" s="140" t="s">
        <v>30</v>
      </c>
      <c r="B111" s="141"/>
      <c r="C111" s="141"/>
      <c r="D111" s="141"/>
      <c r="E111" s="142"/>
    </row>
    <row r="112" spans="1:5" x14ac:dyDescent="0.2">
      <c r="A112" s="30">
        <v>103</v>
      </c>
      <c r="B112" s="57" t="s">
        <v>74</v>
      </c>
      <c r="C112" s="55" t="s">
        <v>120</v>
      </c>
      <c r="D112" s="57" t="s">
        <v>121</v>
      </c>
      <c r="E112" s="57"/>
    </row>
    <row r="113" spans="1:5" x14ac:dyDescent="0.2">
      <c r="A113" s="30">
        <v>104</v>
      </c>
      <c r="B113" s="57" t="s">
        <v>74</v>
      </c>
      <c r="C113" s="55" t="s">
        <v>131</v>
      </c>
      <c r="D113" s="57">
        <v>62</v>
      </c>
      <c r="E113" s="57"/>
    </row>
    <row r="114" spans="1:5" x14ac:dyDescent="0.2">
      <c r="A114" s="30">
        <v>105</v>
      </c>
      <c r="B114" s="57" t="s">
        <v>74</v>
      </c>
      <c r="C114" s="55" t="s">
        <v>131</v>
      </c>
      <c r="D114" s="57">
        <v>75</v>
      </c>
      <c r="E114" s="57"/>
    </row>
    <row r="115" spans="1:5" x14ac:dyDescent="0.2">
      <c r="A115" s="30">
        <v>106</v>
      </c>
      <c r="B115" s="57" t="s">
        <v>74</v>
      </c>
      <c r="C115" s="55" t="s">
        <v>89</v>
      </c>
      <c r="D115" s="57">
        <v>34</v>
      </c>
      <c r="E115" s="57"/>
    </row>
    <row r="116" spans="1:5" x14ac:dyDescent="0.2">
      <c r="A116" s="30">
        <v>107</v>
      </c>
      <c r="B116" s="57" t="s">
        <v>74</v>
      </c>
      <c r="C116" s="55" t="s">
        <v>91</v>
      </c>
      <c r="D116" s="57">
        <v>60</v>
      </c>
      <c r="E116" s="57"/>
    </row>
    <row r="117" spans="1:5" x14ac:dyDescent="0.2">
      <c r="A117" s="30">
        <v>108</v>
      </c>
      <c r="B117" s="57" t="s">
        <v>74</v>
      </c>
      <c r="C117" s="55" t="s">
        <v>134</v>
      </c>
      <c r="D117" s="57">
        <v>13</v>
      </c>
      <c r="E117" s="57"/>
    </row>
    <row r="118" spans="1:5" x14ac:dyDescent="0.2">
      <c r="A118" s="30">
        <v>109</v>
      </c>
      <c r="B118" s="57" t="s">
        <v>74</v>
      </c>
      <c r="C118" s="55" t="s">
        <v>134</v>
      </c>
      <c r="D118" s="57">
        <v>30</v>
      </c>
      <c r="E118" s="57"/>
    </row>
    <row r="119" spans="1:5" x14ac:dyDescent="0.2">
      <c r="A119" s="30">
        <v>110</v>
      </c>
      <c r="B119" s="57" t="s">
        <v>74</v>
      </c>
      <c r="C119" s="55" t="s">
        <v>127</v>
      </c>
      <c r="D119" s="57">
        <v>35</v>
      </c>
      <c r="E119" s="57"/>
    </row>
    <row r="120" spans="1:5" x14ac:dyDescent="0.2">
      <c r="A120" s="30">
        <v>111</v>
      </c>
      <c r="B120" s="57" t="s">
        <v>74</v>
      </c>
      <c r="C120" s="55" t="s">
        <v>127</v>
      </c>
      <c r="D120" s="57">
        <v>62</v>
      </c>
      <c r="E120" s="57"/>
    </row>
    <row r="121" spans="1:5" x14ac:dyDescent="0.2">
      <c r="A121" s="30">
        <v>112</v>
      </c>
      <c r="B121" s="57" t="s">
        <v>74</v>
      </c>
      <c r="C121" s="55" t="s">
        <v>137</v>
      </c>
      <c r="D121" s="57">
        <v>2</v>
      </c>
      <c r="E121" s="57"/>
    </row>
    <row r="122" spans="1:5" x14ac:dyDescent="0.2">
      <c r="A122" s="30">
        <v>113</v>
      </c>
      <c r="B122" s="57" t="s">
        <v>74</v>
      </c>
      <c r="C122" s="55" t="s">
        <v>131</v>
      </c>
      <c r="D122" s="57">
        <v>4</v>
      </c>
      <c r="E122" s="57"/>
    </row>
    <row r="123" spans="1:5" x14ac:dyDescent="0.2">
      <c r="A123" s="30">
        <v>114</v>
      </c>
      <c r="B123" s="57" t="s">
        <v>74</v>
      </c>
      <c r="C123" s="55" t="s">
        <v>131</v>
      </c>
      <c r="D123" s="57">
        <v>40</v>
      </c>
      <c r="E123" s="57"/>
    </row>
    <row r="124" spans="1:5" x14ac:dyDescent="0.2">
      <c r="A124" s="30">
        <v>115</v>
      </c>
      <c r="B124" s="57" t="s">
        <v>74</v>
      </c>
      <c r="C124" s="55" t="s">
        <v>131</v>
      </c>
      <c r="D124" s="57">
        <v>54</v>
      </c>
      <c r="E124" s="57"/>
    </row>
    <row r="125" spans="1:5" x14ac:dyDescent="0.2">
      <c r="A125" s="30">
        <v>116</v>
      </c>
      <c r="B125" s="57" t="s">
        <v>74</v>
      </c>
      <c r="C125" s="55" t="s">
        <v>127</v>
      </c>
      <c r="D125" s="57">
        <v>31</v>
      </c>
      <c r="E125" s="57"/>
    </row>
    <row r="126" spans="1:5" ht="15.75" x14ac:dyDescent="0.25">
      <c r="A126" s="140" t="s">
        <v>31</v>
      </c>
      <c r="B126" s="141"/>
      <c r="C126" s="141"/>
      <c r="D126" s="141"/>
      <c r="E126" s="142"/>
    </row>
    <row r="127" spans="1:5" x14ac:dyDescent="0.2">
      <c r="A127" s="30">
        <v>117</v>
      </c>
      <c r="B127" s="57" t="s">
        <v>83</v>
      </c>
      <c r="C127" s="55" t="s">
        <v>84</v>
      </c>
      <c r="D127" s="57">
        <v>5</v>
      </c>
      <c r="E127" s="57"/>
    </row>
    <row r="128" spans="1:5" x14ac:dyDescent="0.2">
      <c r="A128" s="30">
        <v>118</v>
      </c>
      <c r="B128" s="57" t="s">
        <v>74</v>
      </c>
      <c r="C128" s="55" t="s">
        <v>125</v>
      </c>
      <c r="D128" s="59" t="s">
        <v>126</v>
      </c>
      <c r="E128" s="57"/>
    </row>
    <row r="129" spans="1:5" x14ac:dyDescent="0.2">
      <c r="A129" s="30">
        <v>119</v>
      </c>
      <c r="B129" s="57" t="s">
        <v>74</v>
      </c>
      <c r="C129" s="55" t="s">
        <v>75</v>
      </c>
      <c r="D129" s="55">
        <v>1</v>
      </c>
      <c r="E129" s="55"/>
    </row>
    <row r="130" spans="1:5" x14ac:dyDescent="0.2">
      <c r="A130" s="30">
        <v>120</v>
      </c>
      <c r="B130" s="57" t="s">
        <v>74</v>
      </c>
      <c r="C130" s="55" t="s">
        <v>75</v>
      </c>
      <c r="D130" s="55">
        <v>9</v>
      </c>
      <c r="E130" s="55"/>
    </row>
    <row r="131" spans="1:5" x14ac:dyDescent="0.2">
      <c r="A131" s="30">
        <v>121</v>
      </c>
      <c r="B131" s="57" t="s">
        <v>74</v>
      </c>
      <c r="C131" s="55" t="s">
        <v>75</v>
      </c>
      <c r="D131" s="55">
        <v>28</v>
      </c>
      <c r="E131" s="55"/>
    </row>
    <row r="132" spans="1:5" x14ac:dyDescent="0.2">
      <c r="A132" s="30">
        <v>122</v>
      </c>
      <c r="B132" s="57" t="s">
        <v>74</v>
      </c>
      <c r="C132" s="55" t="s">
        <v>75</v>
      </c>
      <c r="D132" s="55">
        <v>30</v>
      </c>
      <c r="E132" s="55"/>
    </row>
    <row r="133" spans="1:5" x14ac:dyDescent="0.2">
      <c r="A133" s="30">
        <v>123</v>
      </c>
      <c r="B133" s="57" t="s">
        <v>74</v>
      </c>
      <c r="C133" s="55" t="s">
        <v>75</v>
      </c>
      <c r="D133" s="55">
        <v>31</v>
      </c>
      <c r="E133" s="55"/>
    </row>
    <row r="134" spans="1:5" x14ac:dyDescent="0.2">
      <c r="A134" s="30">
        <v>124</v>
      </c>
      <c r="B134" s="57" t="s">
        <v>74</v>
      </c>
      <c r="C134" s="55" t="s">
        <v>75</v>
      </c>
      <c r="D134" s="55">
        <v>34</v>
      </c>
      <c r="E134" s="55"/>
    </row>
    <row r="135" spans="1:5" x14ac:dyDescent="0.2">
      <c r="A135" s="30">
        <v>125</v>
      </c>
      <c r="B135" s="57" t="s">
        <v>74</v>
      </c>
      <c r="C135" s="55" t="s">
        <v>138</v>
      </c>
      <c r="D135" s="57">
        <v>20</v>
      </c>
      <c r="E135" s="57"/>
    </row>
    <row r="136" spans="1:5" x14ac:dyDescent="0.2">
      <c r="A136" s="30">
        <v>126</v>
      </c>
      <c r="B136" s="57" t="s">
        <v>74</v>
      </c>
      <c r="C136" s="55" t="s">
        <v>132</v>
      </c>
      <c r="D136" s="55">
        <v>15</v>
      </c>
      <c r="E136" s="55"/>
    </row>
    <row r="137" spans="1:5" x14ac:dyDescent="0.2">
      <c r="A137" s="30">
        <v>127</v>
      </c>
      <c r="B137" s="57" t="s">
        <v>74</v>
      </c>
      <c r="C137" s="55" t="s">
        <v>132</v>
      </c>
      <c r="D137" s="55">
        <v>41</v>
      </c>
      <c r="E137" s="55"/>
    </row>
    <row r="138" spans="1:5" x14ac:dyDescent="0.2">
      <c r="A138" s="30">
        <v>128</v>
      </c>
      <c r="B138" s="57" t="s">
        <v>74</v>
      </c>
      <c r="C138" s="55" t="s">
        <v>140</v>
      </c>
      <c r="D138" s="57" t="s">
        <v>141</v>
      </c>
      <c r="E138" s="57"/>
    </row>
    <row r="139" spans="1:5" x14ac:dyDescent="0.2">
      <c r="A139" s="30">
        <v>129</v>
      </c>
      <c r="B139" s="57" t="s">
        <v>145</v>
      </c>
      <c r="C139" s="55" t="s">
        <v>146</v>
      </c>
      <c r="D139" s="88">
        <v>37</v>
      </c>
      <c r="E139" s="88"/>
    </row>
    <row r="140" spans="1:5" x14ac:dyDescent="0.2">
      <c r="A140" s="30">
        <v>130</v>
      </c>
      <c r="B140" s="57" t="s">
        <v>145</v>
      </c>
      <c r="C140" s="55" t="s">
        <v>146</v>
      </c>
      <c r="D140" s="88">
        <v>38</v>
      </c>
      <c r="E140" s="88"/>
    </row>
    <row r="141" spans="1:5" x14ac:dyDescent="0.2">
      <c r="A141" s="30">
        <v>131</v>
      </c>
      <c r="B141" s="57" t="s">
        <v>145</v>
      </c>
      <c r="C141" s="55" t="s">
        <v>146</v>
      </c>
      <c r="D141" s="88">
        <v>39</v>
      </c>
      <c r="E141" s="88"/>
    </row>
    <row r="142" spans="1:5" x14ac:dyDescent="0.2">
      <c r="A142" s="30">
        <v>132</v>
      </c>
      <c r="B142" s="55" t="s">
        <v>147</v>
      </c>
      <c r="C142" s="55" t="s">
        <v>148</v>
      </c>
      <c r="D142" s="55" t="s">
        <v>163</v>
      </c>
      <c r="E142" s="55"/>
    </row>
    <row r="143" spans="1:5" x14ac:dyDescent="0.2">
      <c r="A143" s="30">
        <v>133</v>
      </c>
      <c r="B143" s="57" t="s">
        <v>74</v>
      </c>
      <c r="C143" s="55" t="s">
        <v>75</v>
      </c>
      <c r="D143" s="57">
        <v>21</v>
      </c>
      <c r="E143" s="57"/>
    </row>
    <row r="144" spans="1:5" x14ac:dyDescent="0.2">
      <c r="A144" s="30">
        <v>134</v>
      </c>
      <c r="B144" s="57" t="s">
        <v>74</v>
      </c>
      <c r="C144" s="55" t="s">
        <v>75</v>
      </c>
      <c r="D144" s="57">
        <v>32</v>
      </c>
      <c r="E144" s="57"/>
    </row>
    <row r="145" spans="1:5" x14ac:dyDescent="0.2">
      <c r="A145" s="30">
        <v>135</v>
      </c>
      <c r="B145" s="57" t="s">
        <v>74</v>
      </c>
      <c r="C145" s="55" t="s">
        <v>132</v>
      </c>
      <c r="D145" s="55" t="s">
        <v>172</v>
      </c>
      <c r="E145" s="55"/>
    </row>
    <row r="146" spans="1:5" ht="15.75" x14ac:dyDescent="0.25">
      <c r="A146" s="140" t="s">
        <v>32</v>
      </c>
      <c r="B146" s="141"/>
      <c r="C146" s="141"/>
      <c r="D146" s="141"/>
      <c r="E146" s="142"/>
    </row>
    <row r="147" spans="1:5" x14ac:dyDescent="0.2">
      <c r="A147" s="30">
        <v>136</v>
      </c>
      <c r="B147" s="57" t="s">
        <v>74</v>
      </c>
      <c r="C147" s="55" t="s">
        <v>129</v>
      </c>
      <c r="D147" s="59" t="s">
        <v>130</v>
      </c>
      <c r="E147" s="57"/>
    </row>
    <row r="148" spans="1:5" x14ac:dyDescent="0.2">
      <c r="A148" s="30">
        <v>137</v>
      </c>
      <c r="B148" s="57" t="s">
        <v>74</v>
      </c>
      <c r="C148" s="55" t="s">
        <v>138</v>
      </c>
      <c r="D148" s="57" t="s">
        <v>139</v>
      </c>
      <c r="E148" s="57"/>
    </row>
    <row r="149" spans="1:5" x14ac:dyDescent="0.2">
      <c r="A149" s="30">
        <v>138</v>
      </c>
      <c r="B149" s="57" t="s">
        <v>74</v>
      </c>
      <c r="C149" s="55" t="s">
        <v>138</v>
      </c>
      <c r="D149" s="57">
        <v>37</v>
      </c>
      <c r="E149" s="57"/>
    </row>
    <row r="150" spans="1:5" x14ac:dyDescent="0.2">
      <c r="A150" s="30">
        <v>139</v>
      </c>
      <c r="B150" s="57" t="s">
        <v>147</v>
      </c>
      <c r="C150" s="55" t="s">
        <v>148</v>
      </c>
      <c r="D150" s="57">
        <v>9</v>
      </c>
      <c r="E150" s="57"/>
    </row>
    <row r="151" spans="1:5" x14ac:dyDescent="0.2">
      <c r="A151" s="30">
        <v>140</v>
      </c>
      <c r="B151" s="57" t="s">
        <v>74</v>
      </c>
      <c r="C151" s="55" t="s">
        <v>75</v>
      </c>
      <c r="D151" s="57">
        <v>36</v>
      </c>
      <c r="E151" s="57"/>
    </row>
    <row r="152" spans="1:5" x14ac:dyDescent="0.2">
      <c r="A152" s="30">
        <v>141</v>
      </c>
      <c r="B152" s="57" t="s">
        <v>74</v>
      </c>
      <c r="C152" s="55" t="s">
        <v>75</v>
      </c>
      <c r="D152" s="57">
        <v>73</v>
      </c>
      <c r="E152" s="57"/>
    </row>
    <row r="153" spans="1:5" x14ac:dyDescent="0.2">
      <c r="A153" s="30">
        <v>142</v>
      </c>
      <c r="B153" s="57" t="s">
        <v>74</v>
      </c>
      <c r="C153" s="55" t="s">
        <v>113</v>
      </c>
      <c r="D153" s="57">
        <v>11</v>
      </c>
      <c r="E153" s="57"/>
    </row>
    <row r="154" spans="1:5" x14ac:dyDescent="0.2">
      <c r="A154" s="30">
        <v>143</v>
      </c>
      <c r="B154" s="57" t="s">
        <v>74</v>
      </c>
      <c r="C154" s="55" t="s">
        <v>113</v>
      </c>
      <c r="D154" s="57">
        <v>21</v>
      </c>
      <c r="E154" s="57"/>
    </row>
    <row r="155" spans="1:5" x14ac:dyDescent="0.2">
      <c r="A155" s="30">
        <v>144</v>
      </c>
      <c r="B155" s="57" t="s">
        <v>74</v>
      </c>
      <c r="C155" s="55" t="s">
        <v>113</v>
      </c>
      <c r="D155" s="57">
        <v>30</v>
      </c>
      <c r="E155" s="57"/>
    </row>
    <row r="156" spans="1:5" s="83" customFormat="1" x14ac:dyDescent="0.2">
      <c r="A156" s="30">
        <v>145</v>
      </c>
      <c r="B156" s="57" t="s">
        <v>74</v>
      </c>
      <c r="C156" s="55" t="s">
        <v>149</v>
      </c>
      <c r="D156" s="57">
        <v>5</v>
      </c>
      <c r="E156" s="57"/>
    </row>
    <row r="157" spans="1:5" s="83" customFormat="1" x14ac:dyDescent="0.2">
      <c r="A157" s="30">
        <v>146</v>
      </c>
      <c r="B157" s="57" t="s">
        <v>74</v>
      </c>
      <c r="C157" s="55" t="s">
        <v>150</v>
      </c>
      <c r="D157" s="57">
        <v>41</v>
      </c>
      <c r="E157" s="57"/>
    </row>
    <row r="158" spans="1:5" s="83" customFormat="1" x14ac:dyDescent="0.2">
      <c r="A158" s="30">
        <v>147</v>
      </c>
      <c r="B158" s="57" t="s">
        <v>74</v>
      </c>
      <c r="C158" s="55" t="s">
        <v>150</v>
      </c>
      <c r="D158" s="57" t="s">
        <v>151</v>
      </c>
      <c r="E158" s="57"/>
    </row>
    <row r="159" spans="1:5" s="83" customFormat="1" x14ac:dyDescent="0.2">
      <c r="A159" s="30">
        <v>148</v>
      </c>
      <c r="B159" s="57" t="s">
        <v>74</v>
      </c>
      <c r="C159" s="55" t="s">
        <v>100</v>
      </c>
      <c r="D159" s="57" t="s">
        <v>152</v>
      </c>
      <c r="E159" s="57"/>
    </row>
    <row r="160" spans="1:5" x14ac:dyDescent="0.2">
      <c r="A160" s="30">
        <v>149</v>
      </c>
      <c r="B160" s="57" t="s">
        <v>74</v>
      </c>
      <c r="C160" s="55" t="s">
        <v>101</v>
      </c>
      <c r="D160" s="57">
        <v>4</v>
      </c>
      <c r="E160" s="57"/>
    </row>
    <row r="161" spans="1:5" x14ac:dyDescent="0.2">
      <c r="A161" s="30">
        <v>150</v>
      </c>
      <c r="B161" s="57" t="s">
        <v>74</v>
      </c>
      <c r="C161" s="55" t="s">
        <v>115</v>
      </c>
      <c r="D161" s="57">
        <v>13</v>
      </c>
      <c r="E161" s="57"/>
    </row>
    <row r="162" spans="1:5" x14ac:dyDescent="0.2">
      <c r="A162" s="30">
        <v>151</v>
      </c>
      <c r="B162" s="57" t="s">
        <v>74</v>
      </c>
      <c r="C162" s="55" t="s">
        <v>140</v>
      </c>
      <c r="D162" s="57" t="s">
        <v>173</v>
      </c>
      <c r="E162" s="57"/>
    </row>
    <row r="163" spans="1:5" ht="15.75" x14ac:dyDescent="0.25">
      <c r="A163" s="140" t="s">
        <v>33</v>
      </c>
      <c r="B163" s="141"/>
      <c r="C163" s="141"/>
      <c r="D163" s="141"/>
      <c r="E163" s="142"/>
    </row>
    <row r="164" spans="1:5" x14ac:dyDescent="0.2">
      <c r="A164" s="30">
        <v>152</v>
      </c>
      <c r="B164" s="57" t="s">
        <v>74</v>
      </c>
      <c r="C164" s="55" t="s">
        <v>118</v>
      </c>
      <c r="D164" s="57">
        <v>7</v>
      </c>
      <c r="E164" s="57"/>
    </row>
    <row r="165" spans="1:5" x14ac:dyDescent="0.2">
      <c r="A165" s="30">
        <v>153</v>
      </c>
      <c r="B165" s="57" t="s">
        <v>142</v>
      </c>
      <c r="C165" s="55" t="s">
        <v>239</v>
      </c>
      <c r="D165" s="88">
        <v>4</v>
      </c>
      <c r="E165" s="88"/>
    </row>
    <row r="166" spans="1:5" x14ac:dyDescent="0.2">
      <c r="A166" s="30">
        <v>154</v>
      </c>
      <c r="B166" s="57" t="s">
        <v>74</v>
      </c>
      <c r="C166" s="55" t="s">
        <v>149</v>
      </c>
      <c r="D166" s="57" t="s">
        <v>154</v>
      </c>
      <c r="E166" s="57"/>
    </row>
    <row r="167" spans="1:5" x14ac:dyDescent="0.2">
      <c r="A167" s="30">
        <v>155</v>
      </c>
      <c r="B167" s="57" t="s">
        <v>74</v>
      </c>
      <c r="C167" s="55" t="s">
        <v>150</v>
      </c>
      <c r="D167" s="57">
        <v>39</v>
      </c>
      <c r="E167" s="57"/>
    </row>
    <row r="168" spans="1:5" x14ac:dyDescent="0.2">
      <c r="A168" s="30">
        <v>156</v>
      </c>
      <c r="B168" s="57" t="s">
        <v>74</v>
      </c>
      <c r="C168" s="77" t="s">
        <v>150</v>
      </c>
      <c r="D168" s="62">
        <v>51</v>
      </c>
      <c r="E168" s="62"/>
    </row>
    <row r="169" spans="1:5" x14ac:dyDescent="0.2">
      <c r="A169" s="30">
        <v>157</v>
      </c>
      <c r="B169" s="57" t="s">
        <v>74</v>
      </c>
      <c r="C169" s="55" t="s">
        <v>155</v>
      </c>
      <c r="D169" s="57" t="s">
        <v>156</v>
      </c>
      <c r="E169" s="57"/>
    </row>
    <row r="170" spans="1:5" x14ac:dyDescent="0.2">
      <c r="A170" s="30">
        <v>158</v>
      </c>
      <c r="B170" s="57" t="s">
        <v>74</v>
      </c>
      <c r="C170" s="55" t="s">
        <v>157</v>
      </c>
      <c r="D170" s="57" t="s">
        <v>158</v>
      </c>
      <c r="E170" s="57"/>
    </row>
    <row r="171" spans="1:5" x14ac:dyDescent="0.2">
      <c r="A171" s="30">
        <v>159</v>
      </c>
      <c r="B171" s="57" t="s">
        <v>85</v>
      </c>
      <c r="C171" s="55" t="s">
        <v>86</v>
      </c>
      <c r="D171" s="57">
        <v>9</v>
      </c>
      <c r="E171" s="30"/>
    </row>
    <row r="172" spans="1:5" x14ac:dyDescent="0.2">
      <c r="A172" s="30">
        <v>160</v>
      </c>
      <c r="B172" s="57" t="s">
        <v>85</v>
      </c>
      <c r="C172" s="55" t="s">
        <v>159</v>
      </c>
      <c r="D172" s="57">
        <v>11</v>
      </c>
      <c r="E172" s="30"/>
    </row>
    <row r="173" spans="1:5" x14ac:dyDescent="0.2">
      <c r="A173" s="30">
        <v>161</v>
      </c>
      <c r="B173" s="57" t="s">
        <v>87</v>
      </c>
      <c r="C173" s="55" t="s">
        <v>153</v>
      </c>
      <c r="D173" s="88">
        <v>14</v>
      </c>
      <c r="E173" s="88"/>
    </row>
    <row r="174" spans="1:5" x14ac:dyDescent="0.2">
      <c r="A174" s="30">
        <v>162</v>
      </c>
      <c r="B174" s="57" t="s">
        <v>87</v>
      </c>
      <c r="C174" s="55" t="s">
        <v>88</v>
      </c>
      <c r="D174" s="88">
        <v>1</v>
      </c>
      <c r="E174" s="88"/>
    </row>
    <row r="175" spans="1:5" x14ac:dyDescent="0.2">
      <c r="A175" s="30">
        <v>163</v>
      </c>
      <c r="B175" s="57" t="s">
        <v>87</v>
      </c>
      <c r="C175" s="55" t="s">
        <v>88</v>
      </c>
      <c r="D175" s="88">
        <v>2</v>
      </c>
      <c r="E175" s="88"/>
    </row>
    <row r="176" spans="1:5" x14ac:dyDescent="0.2">
      <c r="A176" s="30">
        <v>164</v>
      </c>
      <c r="B176" s="82" t="s">
        <v>87</v>
      </c>
      <c r="C176" s="55" t="s">
        <v>88</v>
      </c>
      <c r="D176" s="9">
        <v>3</v>
      </c>
      <c r="E176" s="9"/>
    </row>
    <row r="177" spans="1:5" x14ac:dyDescent="0.2">
      <c r="A177" s="30">
        <v>165</v>
      </c>
      <c r="B177" s="82" t="s">
        <v>87</v>
      </c>
      <c r="C177" s="55" t="s">
        <v>88</v>
      </c>
      <c r="D177" s="9">
        <v>4</v>
      </c>
      <c r="E177" s="9"/>
    </row>
    <row r="178" spans="1:5" x14ac:dyDescent="0.2">
      <c r="A178" s="30">
        <v>166</v>
      </c>
      <c r="B178" s="82" t="s">
        <v>87</v>
      </c>
      <c r="C178" s="55" t="s">
        <v>88</v>
      </c>
      <c r="D178" s="9">
        <v>5</v>
      </c>
      <c r="E178" s="9"/>
    </row>
    <row r="179" spans="1:5" x14ac:dyDescent="0.2">
      <c r="A179" s="30">
        <v>167</v>
      </c>
      <c r="B179" s="82" t="s">
        <v>87</v>
      </c>
      <c r="C179" s="55" t="s">
        <v>88</v>
      </c>
      <c r="D179" s="9">
        <v>8</v>
      </c>
      <c r="E179" s="9"/>
    </row>
    <row r="180" spans="1:5" x14ac:dyDescent="0.2">
      <c r="A180" s="30">
        <v>168</v>
      </c>
      <c r="B180" s="57" t="s">
        <v>87</v>
      </c>
      <c r="C180" s="55" t="s">
        <v>88</v>
      </c>
      <c r="D180" s="88">
        <v>9</v>
      </c>
      <c r="E180" s="88"/>
    </row>
    <row r="181" spans="1:5" x14ac:dyDescent="0.2">
      <c r="A181" s="30">
        <v>169</v>
      </c>
      <c r="B181" s="57" t="s">
        <v>87</v>
      </c>
      <c r="C181" s="55" t="s">
        <v>88</v>
      </c>
      <c r="D181" s="88">
        <v>16</v>
      </c>
      <c r="E181" s="88"/>
    </row>
    <row r="182" spans="1:5" x14ac:dyDescent="0.2">
      <c r="A182" s="30">
        <v>170</v>
      </c>
      <c r="B182" s="57" t="s">
        <v>87</v>
      </c>
      <c r="C182" s="55" t="s">
        <v>88</v>
      </c>
      <c r="D182" s="88">
        <v>17</v>
      </c>
      <c r="E182" s="88"/>
    </row>
    <row r="183" spans="1:5" x14ac:dyDescent="0.2">
      <c r="A183" s="30">
        <v>171</v>
      </c>
      <c r="B183" s="57" t="s">
        <v>87</v>
      </c>
      <c r="C183" s="55" t="s">
        <v>148</v>
      </c>
      <c r="D183" s="88">
        <v>18</v>
      </c>
      <c r="E183" s="88"/>
    </row>
    <row r="184" spans="1:5" s="83" customFormat="1" x14ac:dyDescent="0.2">
      <c r="A184" s="30">
        <v>172</v>
      </c>
      <c r="B184" s="57" t="s">
        <v>74</v>
      </c>
      <c r="C184" s="55" t="s">
        <v>135</v>
      </c>
      <c r="D184" s="57" t="s">
        <v>168</v>
      </c>
      <c r="E184" s="57"/>
    </row>
    <row r="185" spans="1:5" x14ac:dyDescent="0.2">
      <c r="A185" s="30">
        <v>173</v>
      </c>
      <c r="B185" s="57" t="s">
        <v>74</v>
      </c>
      <c r="C185" s="55" t="s">
        <v>157</v>
      </c>
      <c r="D185" s="57" t="s">
        <v>174</v>
      </c>
      <c r="E185" s="57"/>
    </row>
    <row r="186" spans="1:5" x14ac:dyDescent="0.2">
      <c r="A186" s="30">
        <v>174</v>
      </c>
      <c r="B186" s="57" t="s">
        <v>74</v>
      </c>
      <c r="C186" s="55" t="s">
        <v>157</v>
      </c>
      <c r="D186" s="57" t="s">
        <v>175</v>
      </c>
      <c r="E186" s="57"/>
    </row>
    <row r="187" spans="1:5" ht="15.75" x14ac:dyDescent="0.25">
      <c r="A187" s="140" t="s">
        <v>34</v>
      </c>
      <c r="B187" s="141"/>
      <c r="C187" s="141"/>
      <c r="D187" s="141"/>
      <c r="E187" s="142"/>
    </row>
    <row r="188" spans="1:5" x14ac:dyDescent="0.2">
      <c r="A188" s="30">
        <v>175</v>
      </c>
      <c r="B188" s="57" t="s">
        <v>80</v>
      </c>
      <c r="C188" s="55" t="s">
        <v>81</v>
      </c>
      <c r="D188" s="57" t="s">
        <v>82</v>
      </c>
      <c r="E188" s="57"/>
    </row>
    <row r="189" spans="1:5" x14ac:dyDescent="0.2">
      <c r="A189" s="30">
        <v>176</v>
      </c>
      <c r="B189" s="57" t="s">
        <v>74</v>
      </c>
      <c r="C189" s="55" t="s">
        <v>120</v>
      </c>
      <c r="D189" s="57">
        <v>70</v>
      </c>
      <c r="E189" s="57"/>
    </row>
    <row r="190" spans="1:5" x14ac:dyDescent="0.2">
      <c r="A190" s="30">
        <v>177</v>
      </c>
      <c r="B190" s="57" t="s">
        <v>74</v>
      </c>
      <c r="C190" s="55" t="s">
        <v>89</v>
      </c>
      <c r="D190" s="57">
        <v>26</v>
      </c>
      <c r="E190" s="57"/>
    </row>
    <row r="191" spans="1:5" x14ac:dyDescent="0.2">
      <c r="A191" s="30">
        <v>178</v>
      </c>
      <c r="B191" s="57" t="s">
        <v>74</v>
      </c>
      <c r="C191" s="55" t="s">
        <v>99</v>
      </c>
      <c r="D191" s="57">
        <v>20</v>
      </c>
      <c r="E191" s="57"/>
    </row>
    <row r="192" spans="1:5" x14ac:dyDescent="0.2">
      <c r="A192" s="30">
        <v>179</v>
      </c>
      <c r="B192" s="57" t="s">
        <v>74</v>
      </c>
      <c r="C192" s="55" t="s">
        <v>99</v>
      </c>
      <c r="D192" s="57">
        <v>39</v>
      </c>
      <c r="E192" s="57"/>
    </row>
    <row r="193" spans="1:5" x14ac:dyDescent="0.2">
      <c r="A193" s="30">
        <v>180</v>
      </c>
      <c r="B193" s="57" t="s">
        <v>74</v>
      </c>
      <c r="C193" s="55" t="s">
        <v>99</v>
      </c>
      <c r="D193" s="57" t="s">
        <v>160</v>
      </c>
      <c r="E193" s="57"/>
    </row>
    <row r="194" spans="1:5" x14ac:dyDescent="0.2">
      <c r="A194" s="30">
        <v>181</v>
      </c>
      <c r="B194" s="57" t="s">
        <v>74</v>
      </c>
      <c r="C194" s="55" t="s">
        <v>161</v>
      </c>
      <c r="D194" s="57" t="s">
        <v>162</v>
      </c>
      <c r="E194" s="57"/>
    </row>
    <row r="195" spans="1:5" x14ac:dyDescent="0.2">
      <c r="A195" s="30">
        <v>182</v>
      </c>
      <c r="B195" s="57" t="s">
        <v>80</v>
      </c>
      <c r="C195" s="55" t="s">
        <v>81</v>
      </c>
      <c r="D195" s="55">
        <v>2</v>
      </c>
      <c r="E195" s="55"/>
    </row>
    <row r="196" spans="1:5" x14ac:dyDescent="0.2">
      <c r="A196" s="30">
        <v>183</v>
      </c>
      <c r="B196" s="57" t="s">
        <v>80</v>
      </c>
      <c r="C196" s="55" t="s">
        <v>81</v>
      </c>
      <c r="D196" s="57">
        <v>3</v>
      </c>
      <c r="E196" s="57"/>
    </row>
    <row r="197" spans="1:5" x14ac:dyDescent="0.2">
      <c r="A197" s="30">
        <v>184</v>
      </c>
      <c r="B197" s="57" t="s">
        <v>80</v>
      </c>
      <c r="C197" s="55" t="s">
        <v>81</v>
      </c>
      <c r="D197" s="57">
        <v>4</v>
      </c>
      <c r="E197" s="57"/>
    </row>
    <row r="198" spans="1:5" x14ac:dyDescent="0.2">
      <c r="A198" s="30">
        <v>185</v>
      </c>
      <c r="B198" s="57" t="s">
        <v>80</v>
      </c>
      <c r="C198" s="55" t="s">
        <v>81</v>
      </c>
      <c r="D198" s="57">
        <v>5</v>
      </c>
      <c r="E198" s="57"/>
    </row>
    <row r="199" spans="1:5" x14ac:dyDescent="0.2">
      <c r="A199" s="30">
        <v>186</v>
      </c>
      <c r="B199" s="57" t="s">
        <v>80</v>
      </c>
      <c r="C199" s="55" t="s">
        <v>81</v>
      </c>
      <c r="D199" s="57">
        <v>6</v>
      </c>
      <c r="E199" s="57"/>
    </row>
    <row r="200" spans="1:5" x14ac:dyDescent="0.2">
      <c r="A200" s="30">
        <v>187</v>
      </c>
      <c r="B200" s="57" t="s">
        <v>80</v>
      </c>
      <c r="C200" s="55" t="s">
        <v>81</v>
      </c>
      <c r="D200" s="57">
        <v>7</v>
      </c>
      <c r="E200" s="57"/>
    </row>
    <row r="201" spans="1:5" x14ac:dyDescent="0.2">
      <c r="A201" s="30">
        <v>188</v>
      </c>
      <c r="B201" s="63" t="s">
        <v>80</v>
      </c>
      <c r="C201" s="54" t="s">
        <v>81</v>
      </c>
      <c r="D201" s="63">
        <v>8</v>
      </c>
      <c r="E201" s="63"/>
    </row>
    <row r="202" spans="1:5" ht="15.75" x14ac:dyDescent="0.25">
      <c r="A202" s="140" t="s">
        <v>35</v>
      </c>
      <c r="B202" s="141"/>
      <c r="C202" s="141"/>
      <c r="D202" s="141"/>
      <c r="E202" s="142"/>
    </row>
    <row r="203" spans="1:5" x14ac:dyDescent="0.2">
      <c r="A203" s="30">
        <v>189</v>
      </c>
      <c r="B203" s="82" t="s">
        <v>74</v>
      </c>
      <c r="C203" s="55" t="s">
        <v>103</v>
      </c>
      <c r="D203" s="82">
        <v>26</v>
      </c>
      <c r="E203" s="82"/>
    </row>
    <row r="204" spans="1:5" x14ac:dyDescent="0.2">
      <c r="A204" s="30">
        <v>190</v>
      </c>
      <c r="B204" s="57" t="s">
        <v>74</v>
      </c>
      <c r="C204" s="55" t="s">
        <v>135</v>
      </c>
      <c r="D204" s="57" t="s">
        <v>136</v>
      </c>
      <c r="E204" s="57"/>
    </row>
    <row r="205" spans="1:5" x14ac:dyDescent="0.2">
      <c r="A205" s="30">
        <v>191</v>
      </c>
      <c r="B205" s="57" t="s">
        <v>74</v>
      </c>
      <c r="C205" s="55" t="s">
        <v>89</v>
      </c>
      <c r="D205" s="57">
        <v>38</v>
      </c>
      <c r="E205" s="57"/>
    </row>
    <row r="206" spans="1:5" x14ac:dyDescent="0.2">
      <c r="A206" s="30">
        <v>192</v>
      </c>
      <c r="B206" s="57" t="s">
        <v>74</v>
      </c>
      <c r="C206" s="55" t="s">
        <v>164</v>
      </c>
      <c r="D206" s="57">
        <v>1</v>
      </c>
      <c r="E206" s="57"/>
    </row>
    <row r="207" spans="1:5" x14ac:dyDescent="0.2">
      <c r="A207" s="30">
        <v>193</v>
      </c>
      <c r="B207" s="82" t="s">
        <v>74</v>
      </c>
      <c r="C207" s="55" t="s">
        <v>99</v>
      </c>
      <c r="D207" s="82" t="s">
        <v>167</v>
      </c>
      <c r="E207" s="82"/>
    </row>
    <row r="208" spans="1:5" x14ac:dyDescent="0.2">
      <c r="A208" s="30">
        <v>194</v>
      </c>
      <c r="B208" s="57" t="s">
        <v>74</v>
      </c>
      <c r="C208" s="55" t="s">
        <v>103</v>
      </c>
      <c r="D208" s="57">
        <v>20</v>
      </c>
      <c r="E208" s="57"/>
    </row>
    <row r="209" spans="1:5" x14ac:dyDescent="0.2">
      <c r="A209" s="30">
        <v>195</v>
      </c>
      <c r="B209" s="57" t="s">
        <v>74</v>
      </c>
      <c r="C209" s="55" t="s">
        <v>127</v>
      </c>
      <c r="D209" s="59" t="s">
        <v>169</v>
      </c>
      <c r="E209" s="57"/>
    </row>
    <row r="210" spans="1:5" x14ac:dyDescent="0.2">
      <c r="A210" s="30">
        <v>196</v>
      </c>
      <c r="B210" s="57" t="s">
        <v>74</v>
      </c>
      <c r="C210" s="55" t="s">
        <v>127</v>
      </c>
      <c r="D210" s="59" t="s">
        <v>170</v>
      </c>
      <c r="E210" s="57"/>
    </row>
    <row r="211" spans="1:5" ht="15.75" x14ac:dyDescent="0.25">
      <c r="A211" s="140" t="s">
        <v>36</v>
      </c>
      <c r="B211" s="141"/>
      <c r="C211" s="141"/>
      <c r="D211" s="141"/>
      <c r="E211" s="142"/>
    </row>
    <row r="212" spans="1:5" x14ac:dyDescent="0.2">
      <c r="A212" s="30">
        <v>197</v>
      </c>
      <c r="B212" s="57" t="s">
        <v>74</v>
      </c>
      <c r="C212" s="55" t="s">
        <v>122</v>
      </c>
      <c r="D212" s="57" t="s">
        <v>123</v>
      </c>
      <c r="E212" s="57"/>
    </row>
    <row r="213" spans="1:5" x14ac:dyDescent="0.2">
      <c r="A213" s="30">
        <v>198</v>
      </c>
      <c r="B213" s="57" t="s">
        <v>74</v>
      </c>
      <c r="C213" s="55" t="s">
        <v>127</v>
      </c>
      <c r="D213" s="57">
        <v>29</v>
      </c>
      <c r="E213" s="57"/>
    </row>
    <row r="214" spans="1:5" x14ac:dyDescent="0.2">
      <c r="A214" s="30">
        <v>199</v>
      </c>
      <c r="B214" s="57" t="s">
        <v>74</v>
      </c>
      <c r="C214" s="55" t="s">
        <v>127</v>
      </c>
      <c r="D214" s="57">
        <v>70</v>
      </c>
      <c r="E214" s="57"/>
    </row>
    <row r="215" spans="1:5" x14ac:dyDescent="0.2">
      <c r="A215" s="30">
        <v>200</v>
      </c>
      <c r="B215" s="57" t="s">
        <v>74</v>
      </c>
      <c r="C215" s="55" t="s">
        <v>122</v>
      </c>
      <c r="D215" s="57" t="s">
        <v>128</v>
      </c>
      <c r="E215" s="57"/>
    </row>
    <row r="216" spans="1:5" x14ac:dyDescent="0.2">
      <c r="A216" s="30">
        <v>201</v>
      </c>
      <c r="B216" s="57" t="s">
        <v>74</v>
      </c>
      <c r="C216" s="55" t="s">
        <v>122</v>
      </c>
      <c r="D216" s="57" t="s">
        <v>133</v>
      </c>
      <c r="E216" s="57"/>
    </row>
    <row r="217" spans="1:5" x14ac:dyDescent="0.2">
      <c r="A217" s="30">
        <v>202</v>
      </c>
      <c r="B217" s="57" t="s">
        <v>74</v>
      </c>
      <c r="C217" s="55" t="s">
        <v>129</v>
      </c>
      <c r="D217" s="57">
        <v>1</v>
      </c>
      <c r="E217" s="57"/>
    </row>
    <row r="218" spans="1:5" x14ac:dyDescent="0.2">
      <c r="A218" s="30">
        <v>203</v>
      </c>
      <c r="B218" s="57" t="s">
        <v>74</v>
      </c>
      <c r="C218" s="55" t="s">
        <v>129</v>
      </c>
      <c r="D218" s="57">
        <v>3</v>
      </c>
      <c r="E218" s="57"/>
    </row>
    <row r="219" spans="1:5" x14ac:dyDescent="0.2">
      <c r="A219" s="30">
        <v>204</v>
      </c>
      <c r="B219" s="57" t="s">
        <v>142</v>
      </c>
      <c r="C219" s="55" t="s">
        <v>144</v>
      </c>
      <c r="D219" s="88">
        <v>9</v>
      </c>
      <c r="E219" s="88"/>
    </row>
    <row r="220" spans="1:5" x14ac:dyDescent="0.2">
      <c r="A220" s="30">
        <v>205</v>
      </c>
      <c r="B220" s="57" t="s">
        <v>74</v>
      </c>
      <c r="C220" s="55" t="s">
        <v>75</v>
      </c>
      <c r="D220" s="57">
        <v>25</v>
      </c>
      <c r="E220" s="57"/>
    </row>
    <row r="221" spans="1:5" x14ac:dyDescent="0.2">
      <c r="A221" s="30">
        <v>206</v>
      </c>
      <c r="B221" s="57" t="s">
        <v>74</v>
      </c>
      <c r="C221" s="55" t="s">
        <v>164</v>
      </c>
      <c r="D221" s="57">
        <v>15</v>
      </c>
      <c r="E221" s="57"/>
    </row>
    <row r="222" spans="1:5" x14ac:dyDescent="0.2">
      <c r="A222" s="30">
        <v>207</v>
      </c>
      <c r="B222" s="57" t="s">
        <v>74</v>
      </c>
      <c r="C222" s="55" t="s">
        <v>176</v>
      </c>
      <c r="D222" s="57" t="s">
        <v>177</v>
      </c>
      <c r="E222" s="57"/>
    </row>
    <row r="223" spans="1:5" x14ac:dyDescent="0.2">
      <c r="A223" s="30">
        <v>208</v>
      </c>
      <c r="B223" s="57" t="s">
        <v>74</v>
      </c>
      <c r="C223" s="55" t="s">
        <v>176</v>
      </c>
      <c r="D223" s="57" t="s">
        <v>178</v>
      </c>
      <c r="E223" s="57"/>
    </row>
    <row r="224" spans="1:5" x14ac:dyDescent="0.2">
      <c r="A224" s="30">
        <v>209</v>
      </c>
      <c r="B224" s="57" t="s">
        <v>74</v>
      </c>
      <c r="C224" s="55" t="s">
        <v>176</v>
      </c>
      <c r="D224" s="57" t="s">
        <v>76</v>
      </c>
      <c r="E224" s="57"/>
    </row>
    <row r="225" spans="1:5" x14ac:dyDescent="0.2">
      <c r="A225" s="30">
        <v>210</v>
      </c>
      <c r="B225" s="57" t="s">
        <v>74</v>
      </c>
      <c r="C225" s="55" t="s">
        <v>104</v>
      </c>
      <c r="D225" s="57" t="s">
        <v>110</v>
      </c>
      <c r="E225" s="57"/>
    </row>
    <row r="226" spans="1:5" x14ac:dyDescent="0.2">
      <c r="A226" s="30">
        <v>211</v>
      </c>
      <c r="B226" s="57" t="s">
        <v>74</v>
      </c>
      <c r="C226" s="55" t="s">
        <v>166</v>
      </c>
      <c r="D226" s="57">
        <v>7</v>
      </c>
      <c r="E226" s="57"/>
    </row>
    <row r="227" spans="1:5" x14ac:dyDescent="0.2">
      <c r="A227" s="30">
        <v>212</v>
      </c>
      <c r="B227" s="57" t="s">
        <v>74</v>
      </c>
      <c r="C227" s="55" t="s">
        <v>166</v>
      </c>
      <c r="D227" s="57" t="s">
        <v>179</v>
      </c>
      <c r="E227" s="57"/>
    </row>
    <row r="228" spans="1:5" x14ac:dyDescent="0.2">
      <c r="A228" s="30">
        <v>213</v>
      </c>
      <c r="B228" s="57" t="s">
        <v>74</v>
      </c>
      <c r="C228" s="55" t="s">
        <v>180</v>
      </c>
      <c r="D228" s="57" t="s">
        <v>181</v>
      </c>
      <c r="E228" s="57"/>
    </row>
    <row r="229" spans="1:5" x14ac:dyDescent="0.2">
      <c r="A229" s="30">
        <v>214</v>
      </c>
      <c r="B229" s="57" t="s">
        <v>74</v>
      </c>
      <c r="C229" s="55" t="s">
        <v>180</v>
      </c>
      <c r="D229" s="84" t="s">
        <v>182</v>
      </c>
      <c r="E229" s="57"/>
    </row>
    <row r="230" spans="1:5" x14ac:dyDescent="0.2">
      <c r="A230" s="30">
        <v>215</v>
      </c>
      <c r="B230" s="57" t="s">
        <v>74</v>
      </c>
      <c r="C230" s="55" t="s">
        <v>115</v>
      </c>
      <c r="D230" s="57">
        <v>6</v>
      </c>
      <c r="E230" s="57"/>
    </row>
    <row r="231" spans="1:5" x14ac:dyDescent="0.2">
      <c r="A231" s="30">
        <v>216</v>
      </c>
      <c r="B231" s="57" t="s">
        <v>74</v>
      </c>
      <c r="C231" s="55" t="s">
        <v>127</v>
      </c>
      <c r="D231" s="59">
        <v>7</v>
      </c>
      <c r="E231" s="57"/>
    </row>
    <row r="232" spans="1:5" x14ac:dyDescent="0.2">
      <c r="A232" s="30">
        <v>217</v>
      </c>
      <c r="B232" s="57" t="s">
        <v>74</v>
      </c>
      <c r="C232" s="55" t="s">
        <v>127</v>
      </c>
      <c r="D232" s="57">
        <v>44</v>
      </c>
      <c r="E232" s="57"/>
    </row>
    <row r="233" spans="1:5" x14ac:dyDescent="0.2">
      <c r="A233" s="30">
        <v>218</v>
      </c>
      <c r="B233" s="57" t="s">
        <v>74</v>
      </c>
      <c r="C233" s="55" t="s">
        <v>183</v>
      </c>
      <c r="D233" s="57">
        <v>3</v>
      </c>
      <c r="E233" s="57"/>
    </row>
    <row r="234" spans="1:5" x14ac:dyDescent="0.2">
      <c r="A234" s="30">
        <v>219</v>
      </c>
      <c r="B234" s="57" t="s">
        <v>74</v>
      </c>
      <c r="C234" s="55" t="s">
        <v>157</v>
      </c>
      <c r="D234" s="57" t="s">
        <v>184</v>
      </c>
      <c r="E234" s="57"/>
    </row>
    <row r="235" spans="1:5" x14ac:dyDescent="0.2">
      <c r="A235" s="30">
        <v>220</v>
      </c>
      <c r="B235" s="57" t="s">
        <v>74</v>
      </c>
      <c r="C235" s="55" t="s">
        <v>157</v>
      </c>
      <c r="D235" s="57" t="s">
        <v>169</v>
      </c>
      <c r="E235" s="57"/>
    </row>
    <row r="236" spans="1:5" x14ac:dyDescent="0.2">
      <c r="A236" s="30">
        <v>221</v>
      </c>
      <c r="B236" s="57" t="s">
        <v>74</v>
      </c>
      <c r="C236" s="55" t="s">
        <v>157</v>
      </c>
      <c r="D236" s="57" t="s">
        <v>185</v>
      </c>
      <c r="E236" s="57"/>
    </row>
    <row r="237" spans="1:5" x14ac:dyDescent="0.2">
      <c r="A237" s="30">
        <v>222</v>
      </c>
      <c r="B237" s="57" t="s">
        <v>74</v>
      </c>
      <c r="C237" s="55" t="s">
        <v>122</v>
      </c>
      <c r="D237" s="57">
        <v>2</v>
      </c>
      <c r="E237" s="57"/>
    </row>
    <row r="238" spans="1:5" x14ac:dyDescent="0.2">
      <c r="A238" s="30">
        <v>223</v>
      </c>
      <c r="B238" s="57" t="s">
        <v>74</v>
      </c>
      <c r="C238" s="55" t="s">
        <v>122</v>
      </c>
      <c r="D238" s="57">
        <v>4</v>
      </c>
      <c r="E238" s="57"/>
    </row>
    <row r="239" spans="1:5" x14ac:dyDescent="0.2">
      <c r="A239" s="30">
        <v>224</v>
      </c>
      <c r="B239" s="57" t="s">
        <v>74</v>
      </c>
      <c r="C239" s="55" t="s">
        <v>122</v>
      </c>
      <c r="D239" s="57">
        <v>6</v>
      </c>
      <c r="E239" s="57"/>
    </row>
    <row r="240" spans="1:5" x14ac:dyDescent="0.2">
      <c r="A240" s="30">
        <v>225</v>
      </c>
      <c r="B240" s="57" t="s">
        <v>74</v>
      </c>
      <c r="C240" s="55" t="s">
        <v>122</v>
      </c>
      <c r="D240" s="57">
        <v>9</v>
      </c>
      <c r="E240" s="57"/>
    </row>
    <row r="241" spans="1:5" x14ac:dyDescent="0.2">
      <c r="A241" s="30">
        <v>226</v>
      </c>
      <c r="B241" s="57" t="s">
        <v>74</v>
      </c>
      <c r="C241" s="55" t="s">
        <v>122</v>
      </c>
      <c r="D241" s="57">
        <v>20</v>
      </c>
      <c r="E241" s="57"/>
    </row>
    <row r="242" spans="1:5" x14ac:dyDescent="0.2">
      <c r="A242" s="30">
        <v>227</v>
      </c>
      <c r="B242" s="57" t="s">
        <v>145</v>
      </c>
      <c r="C242" s="55" t="s">
        <v>186</v>
      </c>
      <c r="D242" s="88">
        <v>1</v>
      </c>
      <c r="E242" s="88"/>
    </row>
    <row r="243" spans="1:5" x14ac:dyDescent="0.2">
      <c r="A243" s="30">
        <v>228</v>
      </c>
      <c r="B243" s="57" t="s">
        <v>145</v>
      </c>
      <c r="C243" s="55" t="s">
        <v>186</v>
      </c>
      <c r="D243" s="88">
        <v>14</v>
      </c>
      <c r="E243" s="88"/>
    </row>
    <row r="244" spans="1:5" x14ac:dyDescent="0.2">
      <c r="A244" s="30">
        <v>229</v>
      </c>
      <c r="B244" s="57" t="s">
        <v>145</v>
      </c>
      <c r="C244" s="55" t="s">
        <v>186</v>
      </c>
      <c r="D244" s="88">
        <v>15</v>
      </c>
      <c r="E244" s="88"/>
    </row>
    <row r="245" spans="1:5" x14ac:dyDescent="0.2">
      <c r="A245" s="30">
        <v>230</v>
      </c>
      <c r="B245" s="57" t="s">
        <v>145</v>
      </c>
      <c r="C245" s="55" t="s">
        <v>186</v>
      </c>
      <c r="D245" s="88">
        <v>18</v>
      </c>
      <c r="E245" s="88"/>
    </row>
    <row r="246" spans="1:5" s="44" customFormat="1" x14ac:dyDescent="0.2">
      <c r="A246" s="30">
        <v>231</v>
      </c>
      <c r="B246" s="57" t="s">
        <v>145</v>
      </c>
      <c r="C246" s="55" t="s">
        <v>186</v>
      </c>
      <c r="D246" s="88">
        <v>20</v>
      </c>
      <c r="E246" s="88"/>
    </row>
    <row r="247" spans="1:5" s="44" customFormat="1" x14ac:dyDescent="0.2">
      <c r="A247" s="30">
        <v>232</v>
      </c>
      <c r="B247" s="57" t="s">
        <v>145</v>
      </c>
      <c r="C247" s="55" t="s">
        <v>146</v>
      </c>
      <c r="D247" s="88">
        <v>4</v>
      </c>
      <c r="E247" s="88"/>
    </row>
    <row r="248" spans="1:5" s="44" customFormat="1" x14ac:dyDescent="0.2">
      <c r="A248" s="30">
        <v>233</v>
      </c>
      <c r="B248" s="57" t="s">
        <v>145</v>
      </c>
      <c r="C248" s="55" t="s">
        <v>146</v>
      </c>
      <c r="D248" s="88">
        <v>6</v>
      </c>
      <c r="E248" s="88"/>
    </row>
    <row r="249" spans="1:5" x14ac:dyDescent="0.2">
      <c r="A249" s="30">
        <v>234</v>
      </c>
      <c r="B249" s="57" t="s">
        <v>145</v>
      </c>
      <c r="C249" s="55" t="s">
        <v>146</v>
      </c>
      <c r="D249" s="88">
        <v>12</v>
      </c>
      <c r="E249" s="88"/>
    </row>
    <row r="250" spans="1:5" x14ac:dyDescent="0.2">
      <c r="A250" s="30">
        <v>235</v>
      </c>
      <c r="B250" s="57" t="s">
        <v>145</v>
      </c>
      <c r="C250" s="55" t="s">
        <v>146</v>
      </c>
      <c r="D250" s="88">
        <v>21</v>
      </c>
      <c r="E250" s="88"/>
    </row>
    <row r="251" spans="1:5" x14ac:dyDescent="0.2">
      <c r="A251" s="30">
        <v>236</v>
      </c>
      <c r="B251" s="57" t="s">
        <v>145</v>
      </c>
      <c r="C251" s="55" t="s">
        <v>146</v>
      </c>
      <c r="D251" s="88">
        <v>24</v>
      </c>
      <c r="E251" s="88"/>
    </row>
    <row r="252" spans="1:5" x14ac:dyDescent="0.2">
      <c r="A252" s="30">
        <v>237</v>
      </c>
      <c r="B252" s="57" t="s">
        <v>145</v>
      </c>
      <c r="C252" s="55" t="s">
        <v>146</v>
      </c>
      <c r="D252" s="88">
        <v>28</v>
      </c>
      <c r="E252" s="88"/>
    </row>
    <row r="253" spans="1:5" x14ac:dyDescent="0.2">
      <c r="A253" s="30">
        <v>238</v>
      </c>
      <c r="B253" s="57" t="s">
        <v>145</v>
      </c>
      <c r="C253" s="55" t="s">
        <v>146</v>
      </c>
      <c r="D253" s="88">
        <v>33</v>
      </c>
      <c r="E253" s="88"/>
    </row>
    <row r="254" spans="1:5" x14ac:dyDescent="0.2">
      <c r="A254" s="30">
        <v>239</v>
      </c>
      <c r="B254" s="57" t="s">
        <v>145</v>
      </c>
      <c r="C254" s="55" t="s">
        <v>146</v>
      </c>
      <c r="D254" s="88">
        <v>34</v>
      </c>
      <c r="E254" s="88"/>
    </row>
    <row r="255" spans="1:5" x14ac:dyDescent="0.2">
      <c r="A255" s="30">
        <v>240</v>
      </c>
      <c r="B255" s="57" t="s">
        <v>145</v>
      </c>
      <c r="C255" s="55" t="s">
        <v>146</v>
      </c>
      <c r="D255" s="88">
        <v>35</v>
      </c>
      <c r="E255" s="88"/>
    </row>
    <row r="256" spans="1:5" x14ac:dyDescent="0.2">
      <c r="A256" s="30">
        <v>241</v>
      </c>
      <c r="B256" s="57" t="s">
        <v>145</v>
      </c>
      <c r="C256" s="55" t="s">
        <v>146</v>
      </c>
      <c r="D256" s="88">
        <v>40</v>
      </c>
      <c r="E256" s="88"/>
    </row>
    <row r="257" spans="1:5" x14ac:dyDescent="0.2">
      <c r="A257" s="30">
        <v>242</v>
      </c>
      <c r="B257" s="57" t="s">
        <v>145</v>
      </c>
      <c r="C257" s="55" t="s">
        <v>146</v>
      </c>
      <c r="D257" s="88">
        <v>41</v>
      </c>
      <c r="E257" s="88"/>
    </row>
    <row r="258" spans="1:5" x14ac:dyDescent="0.2">
      <c r="A258" s="30">
        <v>243</v>
      </c>
      <c r="B258" s="57" t="s">
        <v>145</v>
      </c>
      <c r="C258" s="55" t="s">
        <v>146</v>
      </c>
      <c r="D258" s="88">
        <v>42</v>
      </c>
      <c r="E258" s="88"/>
    </row>
    <row r="259" spans="1:5" x14ac:dyDescent="0.2">
      <c r="A259" s="30">
        <v>244</v>
      </c>
      <c r="B259" s="57" t="s">
        <v>145</v>
      </c>
      <c r="C259" s="55" t="s">
        <v>146</v>
      </c>
      <c r="D259" s="88">
        <v>44</v>
      </c>
      <c r="E259" s="88"/>
    </row>
    <row r="260" spans="1:5" x14ac:dyDescent="0.2">
      <c r="A260" s="30">
        <v>245</v>
      </c>
      <c r="B260" s="57" t="s">
        <v>74</v>
      </c>
      <c r="C260" s="55" t="s">
        <v>91</v>
      </c>
      <c r="D260" s="57">
        <v>58</v>
      </c>
      <c r="E260" s="14"/>
    </row>
    <row r="261" spans="1:5" x14ac:dyDescent="0.2">
      <c r="A261" s="30">
        <v>246</v>
      </c>
      <c r="B261" s="57" t="s">
        <v>74</v>
      </c>
      <c r="C261" s="55" t="s">
        <v>119</v>
      </c>
      <c r="D261" s="55">
        <v>2</v>
      </c>
      <c r="E261" s="14"/>
    </row>
    <row r="262" spans="1:5" x14ac:dyDescent="0.2">
      <c r="A262" s="58"/>
      <c r="B262" s="44"/>
      <c r="C262" s="44"/>
      <c r="D262" s="44"/>
      <c r="E262" s="44"/>
    </row>
  </sheetData>
  <mergeCells count="14">
    <mergeCell ref="A211:E211"/>
    <mergeCell ref="A1:E1"/>
    <mergeCell ref="A126:E126"/>
    <mergeCell ref="A146:E146"/>
    <mergeCell ref="A163:E163"/>
    <mergeCell ref="A187:E187"/>
    <mergeCell ref="A202:E202"/>
    <mergeCell ref="A24:E24"/>
    <mergeCell ref="A48:E48"/>
    <mergeCell ref="A66:E66"/>
    <mergeCell ref="A90:E90"/>
    <mergeCell ref="A111:E111"/>
    <mergeCell ref="A4:E4"/>
    <mergeCell ref="A2:E2"/>
  </mergeCells>
  <phoneticPr fontId="17" type="noConversion"/>
  <pageMargins left="0.70866141732283472" right="0.70866141732283472" top="0.74803149606299213" bottom="0.74803149606299213" header="0.31496062992125984" footer="0.31496062992125984"/>
  <pageSetup paperSize="8" scale="2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7"/>
  <sheetViews>
    <sheetView workbookViewId="0">
      <selection activeCell="C12" sqref="C12"/>
    </sheetView>
  </sheetViews>
  <sheetFormatPr defaultRowHeight="12.75" x14ac:dyDescent="0.2"/>
  <cols>
    <col min="1" max="1" width="5.5703125" customWidth="1"/>
    <col min="2" max="2" width="17.42578125" customWidth="1"/>
    <col min="3" max="3" width="19.5703125" customWidth="1"/>
  </cols>
  <sheetData>
    <row r="1" spans="1:5" ht="56.25" customHeight="1" x14ac:dyDescent="0.2">
      <c r="A1" s="149" t="s">
        <v>260</v>
      </c>
      <c r="B1" s="149"/>
      <c r="C1" s="149"/>
      <c r="D1" s="149"/>
      <c r="E1" s="149"/>
    </row>
    <row r="2" spans="1:5" ht="12.75" customHeight="1" x14ac:dyDescent="0.2">
      <c r="A2" s="150" t="s">
        <v>69</v>
      </c>
      <c r="B2" s="151" t="s">
        <v>70</v>
      </c>
      <c r="C2" s="150" t="s">
        <v>71</v>
      </c>
      <c r="D2" s="150" t="s">
        <v>72</v>
      </c>
      <c r="E2" s="150" t="s">
        <v>73</v>
      </c>
    </row>
    <row r="3" spans="1:5" ht="25.5" customHeight="1" x14ac:dyDescent="0.2">
      <c r="A3" s="150"/>
      <c r="B3" s="151"/>
      <c r="C3" s="150"/>
      <c r="D3" s="150"/>
      <c r="E3" s="150"/>
    </row>
    <row r="4" spans="1:5" x14ac:dyDescent="0.2">
      <c r="A4" s="150"/>
      <c r="B4" s="151"/>
      <c r="C4" s="150"/>
      <c r="D4" s="150"/>
      <c r="E4" s="150"/>
    </row>
    <row r="5" spans="1:5" ht="15.75" x14ac:dyDescent="0.25">
      <c r="A5" s="146" t="s">
        <v>25</v>
      </c>
      <c r="B5" s="147"/>
      <c r="C5" s="147"/>
      <c r="D5" s="147"/>
      <c r="E5" s="148"/>
    </row>
    <row r="6" spans="1:5" s="91" customFormat="1" ht="15" x14ac:dyDescent="0.25">
      <c r="A6" s="85">
        <v>1</v>
      </c>
      <c r="B6" s="85" t="s">
        <v>196</v>
      </c>
      <c r="C6" s="85" t="s">
        <v>161</v>
      </c>
      <c r="D6" s="85">
        <v>11</v>
      </c>
      <c r="E6" s="85"/>
    </row>
    <row r="7" spans="1:5" s="91" customFormat="1" ht="15" x14ac:dyDescent="0.25">
      <c r="A7" s="85">
        <f>A6+1</f>
        <v>2</v>
      </c>
      <c r="B7" s="85" t="s">
        <v>196</v>
      </c>
      <c r="C7" s="85" t="s">
        <v>161</v>
      </c>
      <c r="D7" s="85">
        <v>15</v>
      </c>
      <c r="E7" s="85"/>
    </row>
    <row r="8" spans="1:5" s="91" customFormat="1" ht="15" x14ac:dyDescent="0.25">
      <c r="A8" s="85">
        <f t="shared" ref="A8:A76" si="0">A7+1</f>
        <v>3</v>
      </c>
      <c r="B8" s="85" t="s">
        <v>196</v>
      </c>
      <c r="C8" s="85" t="s">
        <v>161</v>
      </c>
      <c r="D8" s="85">
        <v>17</v>
      </c>
      <c r="E8" s="85"/>
    </row>
    <row r="9" spans="1:5" s="91" customFormat="1" ht="15.75" x14ac:dyDescent="0.25">
      <c r="A9" s="146" t="s">
        <v>26</v>
      </c>
      <c r="B9" s="147"/>
      <c r="C9" s="147"/>
      <c r="D9" s="147"/>
      <c r="E9" s="148"/>
    </row>
    <row r="10" spans="1:5" s="91" customFormat="1" ht="15" x14ac:dyDescent="0.25">
      <c r="A10" s="85">
        <f>A8+1</f>
        <v>4</v>
      </c>
      <c r="B10" s="85" t="s">
        <v>196</v>
      </c>
      <c r="C10" s="85" t="s">
        <v>161</v>
      </c>
      <c r="D10" s="85">
        <v>19</v>
      </c>
      <c r="E10" s="85"/>
    </row>
    <row r="11" spans="1:5" s="91" customFormat="1" ht="15" x14ac:dyDescent="0.25">
      <c r="A11" s="85">
        <f t="shared" si="0"/>
        <v>5</v>
      </c>
      <c r="B11" s="85" t="s">
        <v>196</v>
      </c>
      <c r="C11" s="85" t="s">
        <v>161</v>
      </c>
      <c r="D11" s="85">
        <v>24</v>
      </c>
      <c r="E11" s="85"/>
    </row>
    <row r="12" spans="1:5" s="91" customFormat="1" ht="15" x14ac:dyDescent="0.25">
      <c r="A12" s="85">
        <f t="shared" si="0"/>
        <v>6</v>
      </c>
      <c r="B12" s="85" t="s">
        <v>196</v>
      </c>
      <c r="C12" s="85" t="s">
        <v>161</v>
      </c>
      <c r="D12" s="85">
        <v>26</v>
      </c>
      <c r="E12" s="85"/>
    </row>
    <row r="13" spans="1:5" s="91" customFormat="1" ht="15" x14ac:dyDescent="0.25">
      <c r="A13" s="85">
        <f t="shared" si="0"/>
        <v>7</v>
      </c>
      <c r="B13" s="85" t="s">
        <v>196</v>
      </c>
      <c r="C13" s="85" t="s">
        <v>161</v>
      </c>
      <c r="D13" s="85">
        <v>49</v>
      </c>
      <c r="E13" s="85"/>
    </row>
    <row r="14" spans="1:5" s="91" customFormat="1" ht="15" x14ac:dyDescent="0.25">
      <c r="A14" s="85">
        <f>A12+1</f>
        <v>7</v>
      </c>
      <c r="B14" s="85" t="s">
        <v>196</v>
      </c>
      <c r="C14" s="85" t="s">
        <v>201</v>
      </c>
      <c r="D14" s="86" t="s">
        <v>198</v>
      </c>
      <c r="E14" s="85"/>
    </row>
    <row r="15" spans="1:5" s="91" customFormat="1" ht="15" x14ac:dyDescent="0.25">
      <c r="A15" s="85">
        <f t="shared" si="0"/>
        <v>8</v>
      </c>
      <c r="B15" s="85" t="s">
        <v>196</v>
      </c>
      <c r="C15" s="85" t="s">
        <v>201</v>
      </c>
      <c r="D15" s="86" t="s">
        <v>130</v>
      </c>
      <c r="E15" s="85"/>
    </row>
    <row r="16" spans="1:5" s="91" customFormat="1" ht="15" x14ac:dyDescent="0.25">
      <c r="A16" s="85">
        <f t="shared" si="0"/>
        <v>9</v>
      </c>
      <c r="B16" s="85" t="s">
        <v>196</v>
      </c>
      <c r="C16" s="85" t="s">
        <v>201</v>
      </c>
      <c r="D16" s="86" t="s">
        <v>189</v>
      </c>
      <c r="E16" s="85"/>
    </row>
    <row r="17" spans="1:5" s="91" customFormat="1" ht="15" x14ac:dyDescent="0.25">
      <c r="A17" s="85">
        <f t="shared" si="0"/>
        <v>10</v>
      </c>
      <c r="B17" s="85" t="s">
        <v>196</v>
      </c>
      <c r="C17" s="85" t="s">
        <v>201</v>
      </c>
      <c r="D17" s="86" t="s">
        <v>187</v>
      </c>
      <c r="E17" s="85"/>
    </row>
    <row r="18" spans="1:5" s="91" customFormat="1" ht="15" x14ac:dyDescent="0.25">
      <c r="A18" s="85">
        <f t="shared" si="0"/>
        <v>11</v>
      </c>
      <c r="B18" s="85" t="s">
        <v>196</v>
      </c>
      <c r="C18" s="85" t="s">
        <v>201</v>
      </c>
      <c r="D18" s="86" t="s">
        <v>199</v>
      </c>
      <c r="E18" s="85"/>
    </row>
    <row r="19" spans="1:5" s="91" customFormat="1" ht="15" x14ac:dyDescent="0.25">
      <c r="A19" s="85">
        <f t="shared" si="0"/>
        <v>12</v>
      </c>
      <c r="B19" s="85" t="s">
        <v>196</v>
      </c>
      <c r="C19" s="85" t="s">
        <v>201</v>
      </c>
      <c r="D19" s="86" t="s">
        <v>197</v>
      </c>
      <c r="E19" s="85"/>
    </row>
    <row r="20" spans="1:5" s="91" customFormat="1" ht="15" x14ac:dyDescent="0.25">
      <c r="A20" s="85">
        <f>A19+1</f>
        <v>13</v>
      </c>
      <c r="B20" s="85" t="s">
        <v>196</v>
      </c>
      <c r="C20" s="85" t="s">
        <v>206</v>
      </c>
      <c r="D20" s="86" t="s">
        <v>195</v>
      </c>
      <c r="E20" s="85"/>
    </row>
    <row r="21" spans="1:5" s="91" customFormat="1" ht="15" x14ac:dyDescent="0.25">
      <c r="A21" s="85">
        <f t="shared" si="0"/>
        <v>14</v>
      </c>
      <c r="B21" s="85" t="s">
        <v>196</v>
      </c>
      <c r="C21" s="85" t="s">
        <v>201</v>
      </c>
      <c r="D21" s="86" t="s">
        <v>251</v>
      </c>
      <c r="E21" s="85"/>
    </row>
    <row r="22" spans="1:5" s="91" customFormat="1" ht="15" x14ac:dyDescent="0.25">
      <c r="A22" s="85">
        <f t="shared" si="0"/>
        <v>15</v>
      </c>
      <c r="B22" s="85" t="s">
        <v>196</v>
      </c>
      <c r="C22" s="85" t="s">
        <v>252</v>
      </c>
      <c r="D22" s="86" t="s">
        <v>192</v>
      </c>
      <c r="E22" s="85"/>
    </row>
    <row r="23" spans="1:5" s="91" customFormat="1" ht="15" x14ac:dyDescent="0.25">
      <c r="A23" s="85">
        <f>A22+1</f>
        <v>16</v>
      </c>
      <c r="B23" s="85" t="s">
        <v>196</v>
      </c>
      <c r="C23" s="85" t="s">
        <v>253</v>
      </c>
      <c r="D23" s="86" t="s">
        <v>184</v>
      </c>
      <c r="E23" s="85"/>
    </row>
    <row r="24" spans="1:5" s="91" customFormat="1" ht="15" x14ac:dyDescent="0.25">
      <c r="A24" s="85">
        <f>A19+1</f>
        <v>13</v>
      </c>
      <c r="B24" s="85" t="s">
        <v>196</v>
      </c>
      <c r="C24" s="85" t="s">
        <v>202</v>
      </c>
      <c r="D24" s="87" t="s">
        <v>198</v>
      </c>
      <c r="E24" s="85"/>
    </row>
    <row r="25" spans="1:5" s="91" customFormat="1" ht="15" x14ac:dyDescent="0.25">
      <c r="A25" s="85">
        <f t="shared" si="0"/>
        <v>14</v>
      </c>
      <c r="B25" s="85" t="s">
        <v>196</v>
      </c>
      <c r="C25" s="85" t="s">
        <v>202</v>
      </c>
      <c r="D25" s="87" t="s">
        <v>189</v>
      </c>
      <c r="E25" s="85"/>
    </row>
    <row r="26" spans="1:5" s="91" customFormat="1" ht="15" x14ac:dyDescent="0.25">
      <c r="A26" s="85">
        <f t="shared" si="0"/>
        <v>15</v>
      </c>
      <c r="B26" s="85" t="s">
        <v>196</v>
      </c>
      <c r="C26" s="85" t="s">
        <v>202</v>
      </c>
      <c r="D26" s="87" t="s">
        <v>197</v>
      </c>
      <c r="E26" s="85"/>
    </row>
    <row r="27" spans="1:5" s="91" customFormat="1" ht="15" x14ac:dyDescent="0.25">
      <c r="A27" s="85">
        <f t="shared" si="0"/>
        <v>16</v>
      </c>
      <c r="B27" s="85" t="s">
        <v>196</v>
      </c>
      <c r="C27" s="85" t="s">
        <v>202</v>
      </c>
      <c r="D27" s="87" t="s">
        <v>191</v>
      </c>
      <c r="E27" s="85"/>
    </row>
    <row r="28" spans="1:5" s="91" customFormat="1" ht="15" x14ac:dyDescent="0.25">
      <c r="A28" s="85">
        <f t="shared" si="0"/>
        <v>17</v>
      </c>
      <c r="B28" s="85" t="s">
        <v>196</v>
      </c>
      <c r="C28" s="85" t="s">
        <v>202</v>
      </c>
      <c r="D28" s="87" t="s">
        <v>190</v>
      </c>
      <c r="E28" s="85"/>
    </row>
    <row r="29" spans="1:5" s="91" customFormat="1" ht="15" x14ac:dyDescent="0.25">
      <c r="A29" s="85">
        <f t="shared" si="0"/>
        <v>18</v>
      </c>
      <c r="B29" s="85" t="s">
        <v>196</v>
      </c>
      <c r="C29" s="85" t="s">
        <v>202</v>
      </c>
      <c r="D29" s="87" t="s">
        <v>175</v>
      </c>
      <c r="E29" s="85"/>
    </row>
    <row r="30" spans="1:5" s="91" customFormat="1" ht="15" x14ac:dyDescent="0.25">
      <c r="A30" s="85">
        <f t="shared" si="0"/>
        <v>19</v>
      </c>
      <c r="B30" s="85" t="s">
        <v>196</v>
      </c>
      <c r="C30" s="85" t="s">
        <v>203</v>
      </c>
      <c r="D30" s="86" t="s">
        <v>187</v>
      </c>
      <c r="E30" s="85"/>
    </row>
    <row r="31" spans="1:5" s="91" customFormat="1" ht="15.75" x14ac:dyDescent="0.25">
      <c r="A31" s="146" t="s">
        <v>27</v>
      </c>
      <c r="B31" s="147"/>
      <c r="C31" s="147"/>
      <c r="D31" s="147"/>
      <c r="E31" s="148"/>
    </row>
    <row r="32" spans="1:5" s="91" customFormat="1" ht="15" x14ac:dyDescent="0.25">
      <c r="A32" s="85">
        <f>A30+1</f>
        <v>20</v>
      </c>
      <c r="B32" s="85" t="s">
        <v>196</v>
      </c>
      <c r="C32" s="85" t="s">
        <v>161</v>
      </c>
      <c r="D32" s="85">
        <v>28</v>
      </c>
      <c r="E32" s="85"/>
    </row>
    <row r="33" spans="1:5" s="91" customFormat="1" ht="15" x14ac:dyDescent="0.25">
      <c r="A33" s="85">
        <f t="shared" si="0"/>
        <v>21</v>
      </c>
      <c r="B33" s="85" t="s">
        <v>196</v>
      </c>
      <c r="C33" s="85" t="s">
        <v>161</v>
      </c>
      <c r="D33" s="85">
        <v>30</v>
      </c>
      <c r="E33" s="85"/>
    </row>
    <row r="34" spans="1:5" s="91" customFormat="1" ht="15" x14ac:dyDescent="0.25">
      <c r="A34" s="85">
        <f t="shared" si="0"/>
        <v>22</v>
      </c>
      <c r="B34" s="85" t="s">
        <v>196</v>
      </c>
      <c r="C34" s="85" t="s">
        <v>219</v>
      </c>
      <c r="D34" s="85">
        <v>11</v>
      </c>
      <c r="E34" s="85"/>
    </row>
    <row r="35" spans="1:5" s="91" customFormat="1" ht="15" x14ac:dyDescent="0.25">
      <c r="A35" s="85">
        <f t="shared" si="0"/>
        <v>23</v>
      </c>
      <c r="B35" s="85" t="s">
        <v>196</v>
      </c>
      <c r="C35" s="85" t="s">
        <v>219</v>
      </c>
      <c r="D35" s="85">
        <v>12</v>
      </c>
      <c r="E35" s="85"/>
    </row>
    <row r="36" spans="1:5" s="91" customFormat="1" ht="15" x14ac:dyDescent="0.25">
      <c r="A36" s="85">
        <f t="shared" si="0"/>
        <v>24</v>
      </c>
      <c r="B36" s="85" t="s">
        <v>196</v>
      </c>
      <c r="C36" s="85" t="s">
        <v>194</v>
      </c>
      <c r="D36" s="85" t="s">
        <v>123</v>
      </c>
      <c r="E36" s="85"/>
    </row>
    <row r="37" spans="1:5" s="91" customFormat="1" ht="15" x14ac:dyDescent="0.25">
      <c r="A37" s="85">
        <f t="shared" si="0"/>
        <v>25</v>
      </c>
      <c r="B37" s="85" t="s">
        <v>196</v>
      </c>
      <c r="C37" s="85" t="s">
        <v>194</v>
      </c>
      <c r="D37" s="85">
        <v>9</v>
      </c>
      <c r="E37" s="85"/>
    </row>
    <row r="38" spans="1:5" s="91" customFormat="1" ht="15" x14ac:dyDescent="0.25">
      <c r="A38" s="85">
        <f t="shared" si="0"/>
        <v>26</v>
      </c>
      <c r="B38" s="85" t="s">
        <v>196</v>
      </c>
      <c r="C38" s="85" t="s">
        <v>204</v>
      </c>
      <c r="D38" s="86" t="s">
        <v>198</v>
      </c>
      <c r="E38" s="85"/>
    </row>
    <row r="39" spans="1:5" s="91" customFormat="1" ht="15" x14ac:dyDescent="0.25">
      <c r="A39" s="85">
        <f t="shared" si="0"/>
        <v>27</v>
      </c>
      <c r="B39" s="85" t="s">
        <v>196</v>
      </c>
      <c r="C39" s="85" t="s">
        <v>204</v>
      </c>
      <c r="D39" s="86" t="s">
        <v>130</v>
      </c>
      <c r="E39" s="85"/>
    </row>
    <row r="40" spans="1:5" s="91" customFormat="1" ht="15" x14ac:dyDescent="0.25">
      <c r="A40" s="85">
        <f t="shared" si="0"/>
        <v>28</v>
      </c>
      <c r="B40" s="85" t="s">
        <v>196</v>
      </c>
      <c r="C40" s="85" t="s">
        <v>204</v>
      </c>
      <c r="D40" s="86" t="s">
        <v>189</v>
      </c>
      <c r="E40" s="85"/>
    </row>
    <row r="41" spans="1:5" s="91" customFormat="1" ht="15" x14ac:dyDescent="0.25">
      <c r="A41" s="85">
        <f t="shared" si="0"/>
        <v>29</v>
      </c>
      <c r="B41" s="85" t="s">
        <v>196</v>
      </c>
      <c r="C41" s="85" t="s">
        <v>204</v>
      </c>
      <c r="D41" s="86" t="s">
        <v>187</v>
      </c>
      <c r="E41" s="85"/>
    </row>
    <row r="42" spans="1:5" s="91" customFormat="1" ht="15" x14ac:dyDescent="0.25">
      <c r="A42" s="85">
        <f t="shared" si="0"/>
        <v>30</v>
      </c>
      <c r="B42" s="85" t="s">
        <v>196</v>
      </c>
      <c r="C42" s="85" t="s">
        <v>204</v>
      </c>
      <c r="D42" s="86" t="s">
        <v>199</v>
      </c>
      <c r="E42" s="85"/>
    </row>
    <row r="43" spans="1:5" s="91" customFormat="1" ht="15" x14ac:dyDescent="0.25">
      <c r="A43" s="85">
        <f t="shared" si="0"/>
        <v>31</v>
      </c>
      <c r="B43" s="85" t="s">
        <v>196</v>
      </c>
      <c r="C43" s="85" t="s">
        <v>204</v>
      </c>
      <c r="D43" s="86" t="s">
        <v>197</v>
      </c>
      <c r="E43" s="85"/>
    </row>
    <row r="44" spans="1:5" s="91" customFormat="1" ht="15" x14ac:dyDescent="0.25">
      <c r="A44" s="85">
        <f t="shared" si="0"/>
        <v>32</v>
      </c>
      <c r="B44" s="85" t="s">
        <v>196</v>
      </c>
      <c r="C44" s="85" t="s">
        <v>204</v>
      </c>
      <c r="D44" s="86" t="s">
        <v>191</v>
      </c>
      <c r="E44" s="85"/>
    </row>
    <row r="45" spans="1:5" s="91" customFormat="1" ht="15" x14ac:dyDescent="0.25">
      <c r="A45" s="85">
        <f t="shared" si="0"/>
        <v>33</v>
      </c>
      <c r="B45" s="85" t="s">
        <v>196</v>
      </c>
      <c r="C45" s="85" t="s">
        <v>204</v>
      </c>
      <c r="D45" s="86" t="s">
        <v>190</v>
      </c>
      <c r="E45" s="85"/>
    </row>
    <row r="46" spans="1:5" s="91" customFormat="1" ht="15" x14ac:dyDescent="0.25">
      <c r="A46" s="85">
        <f t="shared" si="0"/>
        <v>34</v>
      </c>
      <c r="B46" s="85" t="s">
        <v>196</v>
      </c>
      <c r="C46" s="85" t="s">
        <v>204</v>
      </c>
      <c r="D46" s="86" t="s">
        <v>200</v>
      </c>
      <c r="E46" s="85"/>
    </row>
    <row r="47" spans="1:5" s="91" customFormat="1" ht="15" x14ac:dyDescent="0.25">
      <c r="A47" s="85">
        <f t="shared" si="0"/>
        <v>35</v>
      </c>
      <c r="B47" s="85" t="s">
        <v>196</v>
      </c>
      <c r="C47" s="85" t="s">
        <v>204</v>
      </c>
      <c r="D47" s="86" t="s">
        <v>175</v>
      </c>
      <c r="E47" s="85"/>
    </row>
    <row r="48" spans="1:5" s="91" customFormat="1" ht="15" x14ac:dyDescent="0.25">
      <c r="A48" s="85">
        <f t="shared" si="0"/>
        <v>36</v>
      </c>
      <c r="B48" s="85" t="s">
        <v>196</v>
      </c>
      <c r="C48" s="85" t="s">
        <v>205</v>
      </c>
      <c r="D48" s="86" t="s">
        <v>199</v>
      </c>
      <c r="E48" s="85"/>
    </row>
    <row r="49" spans="1:5" s="91" customFormat="1" ht="15" x14ac:dyDescent="0.25">
      <c r="A49" s="85">
        <f t="shared" si="0"/>
        <v>37</v>
      </c>
      <c r="B49" s="85" t="s">
        <v>196</v>
      </c>
      <c r="C49" s="85" t="s">
        <v>205</v>
      </c>
      <c r="D49" s="86" t="s">
        <v>190</v>
      </c>
      <c r="E49" s="85"/>
    </row>
    <row r="50" spans="1:5" s="91" customFormat="1" ht="15.75" x14ac:dyDescent="0.25">
      <c r="A50" s="146" t="s">
        <v>28</v>
      </c>
      <c r="B50" s="147"/>
      <c r="C50" s="147"/>
      <c r="D50" s="147"/>
      <c r="E50" s="148"/>
    </row>
    <row r="51" spans="1:5" s="91" customFormat="1" ht="15" x14ac:dyDescent="0.25">
      <c r="A51" s="85">
        <f>A48+1</f>
        <v>37</v>
      </c>
      <c r="B51" s="85" t="s">
        <v>196</v>
      </c>
      <c r="C51" s="85" t="s">
        <v>118</v>
      </c>
      <c r="D51" s="85">
        <v>1</v>
      </c>
      <c r="E51" s="85"/>
    </row>
    <row r="52" spans="1:5" s="91" customFormat="1" ht="15" x14ac:dyDescent="0.25">
      <c r="A52" s="85">
        <f t="shared" si="0"/>
        <v>38</v>
      </c>
      <c r="B52" s="85" t="s">
        <v>196</v>
      </c>
      <c r="C52" s="85" t="s">
        <v>220</v>
      </c>
      <c r="D52" s="85">
        <v>12</v>
      </c>
      <c r="E52" s="85"/>
    </row>
    <row r="53" spans="1:5" s="91" customFormat="1" ht="15" x14ac:dyDescent="0.25">
      <c r="A53" s="85">
        <f t="shared" si="0"/>
        <v>39</v>
      </c>
      <c r="B53" s="85" t="s">
        <v>196</v>
      </c>
      <c r="C53" s="85" t="s">
        <v>194</v>
      </c>
      <c r="D53" s="85">
        <v>18</v>
      </c>
      <c r="E53" s="85"/>
    </row>
    <row r="54" spans="1:5" s="91" customFormat="1" ht="15" x14ac:dyDescent="0.25">
      <c r="A54" s="85">
        <f t="shared" si="0"/>
        <v>40</v>
      </c>
      <c r="B54" s="85" t="s">
        <v>196</v>
      </c>
      <c r="C54" s="85" t="s">
        <v>206</v>
      </c>
      <c r="D54" s="86" t="s">
        <v>175</v>
      </c>
      <c r="E54" s="85"/>
    </row>
    <row r="55" spans="1:5" s="91" customFormat="1" ht="15" x14ac:dyDescent="0.25">
      <c r="A55" s="85">
        <f t="shared" si="0"/>
        <v>41</v>
      </c>
      <c r="B55" s="85" t="s">
        <v>196</v>
      </c>
      <c r="C55" s="85" t="s">
        <v>207</v>
      </c>
      <c r="D55" s="86" t="s">
        <v>250</v>
      </c>
      <c r="E55" s="85"/>
    </row>
    <row r="56" spans="1:5" s="91" customFormat="1" ht="15.75" x14ac:dyDescent="0.25">
      <c r="A56" s="146" t="s">
        <v>29</v>
      </c>
      <c r="B56" s="147"/>
      <c r="C56" s="147"/>
      <c r="D56" s="147"/>
      <c r="E56" s="148"/>
    </row>
    <row r="57" spans="1:5" s="91" customFormat="1" ht="15" x14ac:dyDescent="0.25">
      <c r="A57" s="85">
        <f>A55+1</f>
        <v>42</v>
      </c>
      <c r="B57" s="85" t="s">
        <v>196</v>
      </c>
      <c r="C57" s="85" t="s">
        <v>221</v>
      </c>
      <c r="D57" s="85">
        <v>21</v>
      </c>
      <c r="E57" s="85"/>
    </row>
    <row r="58" spans="1:5" s="91" customFormat="1" ht="15" x14ac:dyDescent="0.25">
      <c r="A58" s="85">
        <f t="shared" si="0"/>
        <v>43</v>
      </c>
      <c r="B58" s="85" t="s">
        <v>196</v>
      </c>
      <c r="C58" s="85" t="s">
        <v>221</v>
      </c>
      <c r="D58" s="85">
        <v>23</v>
      </c>
      <c r="E58" s="85"/>
    </row>
    <row r="59" spans="1:5" s="91" customFormat="1" ht="15" x14ac:dyDescent="0.25">
      <c r="A59" s="85">
        <f t="shared" si="0"/>
        <v>44</v>
      </c>
      <c r="B59" s="85" t="s">
        <v>196</v>
      </c>
      <c r="C59" s="85" t="s">
        <v>221</v>
      </c>
      <c r="D59" s="85">
        <v>27</v>
      </c>
      <c r="E59" s="85"/>
    </row>
    <row r="60" spans="1:5" s="91" customFormat="1" ht="15" x14ac:dyDescent="0.25">
      <c r="A60" s="85">
        <f t="shared" si="0"/>
        <v>45</v>
      </c>
      <c r="B60" s="85" t="s">
        <v>196</v>
      </c>
      <c r="C60" s="85" t="s">
        <v>221</v>
      </c>
      <c r="D60" s="85">
        <v>29</v>
      </c>
      <c r="E60" s="85"/>
    </row>
    <row r="61" spans="1:5" s="91" customFormat="1" ht="15" x14ac:dyDescent="0.25">
      <c r="A61" s="85">
        <f t="shared" si="0"/>
        <v>46</v>
      </c>
      <c r="B61" s="85" t="s">
        <v>196</v>
      </c>
      <c r="C61" s="85" t="s">
        <v>221</v>
      </c>
      <c r="D61" s="85">
        <v>52</v>
      </c>
      <c r="E61" s="85"/>
    </row>
    <row r="62" spans="1:5" s="91" customFormat="1" ht="15" x14ac:dyDescent="0.25">
      <c r="A62" s="85">
        <f t="shared" si="0"/>
        <v>47</v>
      </c>
      <c r="B62" s="85" t="s">
        <v>196</v>
      </c>
      <c r="C62" s="85" t="s">
        <v>221</v>
      </c>
      <c r="D62" s="85" t="s">
        <v>254</v>
      </c>
      <c r="E62" s="85"/>
    </row>
    <row r="63" spans="1:5" s="91" customFormat="1" ht="15" x14ac:dyDescent="0.25">
      <c r="A63" s="85">
        <f>A60+1</f>
        <v>46</v>
      </c>
      <c r="B63" s="85" t="s">
        <v>196</v>
      </c>
      <c r="C63" s="85" t="s">
        <v>208</v>
      </c>
      <c r="D63" s="85">
        <v>65</v>
      </c>
      <c r="E63" s="85"/>
    </row>
    <row r="64" spans="1:5" s="91" customFormat="1" ht="15" x14ac:dyDescent="0.25">
      <c r="A64" s="85">
        <f>A63+1</f>
        <v>47</v>
      </c>
      <c r="B64" s="85" t="s">
        <v>196</v>
      </c>
      <c r="C64" s="85" t="s">
        <v>209</v>
      </c>
      <c r="D64" s="85">
        <v>5</v>
      </c>
      <c r="E64" s="85"/>
    </row>
    <row r="65" spans="1:5" s="91" customFormat="1" ht="15" x14ac:dyDescent="0.25">
      <c r="A65" s="85">
        <f>A64+1</f>
        <v>48</v>
      </c>
      <c r="B65" s="85" t="s">
        <v>212</v>
      </c>
      <c r="C65" s="85" t="s">
        <v>222</v>
      </c>
      <c r="D65" s="85">
        <v>5</v>
      </c>
      <c r="E65" s="85"/>
    </row>
    <row r="66" spans="1:5" s="91" customFormat="1" ht="15.75" x14ac:dyDescent="0.25">
      <c r="A66" s="146" t="s">
        <v>30</v>
      </c>
      <c r="B66" s="147"/>
      <c r="C66" s="147"/>
      <c r="D66" s="147"/>
      <c r="E66" s="148"/>
    </row>
    <row r="67" spans="1:5" s="91" customFormat="1" ht="15" x14ac:dyDescent="0.25">
      <c r="A67" s="85">
        <f>A65+1</f>
        <v>49</v>
      </c>
      <c r="B67" s="85" t="s">
        <v>212</v>
      </c>
      <c r="C67" s="85" t="s">
        <v>222</v>
      </c>
      <c r="D67" s="85">
        <v>6</v>
      </c>
      <c r="E67" s="85"/>
    </row>
    <row r="68" spans="1:5" s="91" customFormat="1" ht="15" x14ac:dyDescent="0.25">
      <c r="A68" s="85">
        <f t="shared" si="0"/>
        <v>50</v>
      </c>
      <c r="B68" s="85" t="s">
        <v>212</v>
      </c>
      <c r="C68" s="85" t="s">
        <v>222</v>
      </c>
      <c r="D68" s="85">
        <v>7</v>
      </c>
      <c r="E68" s="85"/>
    </row>
    <row r="69" spans="1:5" s="91" customFormat="1" ht="15" x14ac:dyDescent="0.25">
      <c r="A69" s="85">
        <f t="shared" si="0"/>
        <v>51</v>
      </c>
      <c r="B69" s="85" t="s">
        <v>212</v>
      </c>
      <c r="C69" s="85" t="s">
        <v>222</v>
      </c>
      <c r="D69" s="85">
        <v>8</v>
      </c>
      <c r="E69" s="85"/>
    </row>
    <row r="70" spans="1:5" s="91" customFormat="1" ht="15" x14ac:dyDescent="0.25">
      <c r="A70" s="85">
        <f t="shared" si="0"/>
        <v>52</v>
      </c>
      <c r="B70" s="85" t="s">
        <v>212</v>
      </c>
      <c r="C70" s="85" t="s">
        <v>222</v>
      </c>
      <c r="D70" s="85">
        <v>9</v>
      </c>
      <c r="E70" s="85"/>
    </row>
    <row r="71" spans="1:5" s="91" customFormat="1" ht="15" x14ac:dyDescent="0.25">
      <c r="A71" s="85">
        <f>A69+1</f>
        <v>52</v>
      </c>
      <c r="B71" s="85" t="s">
        <v>212</v>
      </c>
      <c r="C71" s="85" t="s">
        <v>222</v>
      </c>
      <c r="D71" s="85">
        <v>12</v>
      </c>
      <c r="E71" s="85"/>
    </row>
    <row r="72" spans="1:5" s="91" customFormat="1" ht="15" x14ac:dyDescent="0.25">
      <c r="A72" s="85">
        <f t="shared" si="0"/>
        <v>53</v>
      </c>
      <c r="B72" s="85" t="s">
        <v>212</v>
      </c>
      <c r="C72" s="85" t="s">
        <v>222</v>
      </c>
      <c r="D72" s="85">
        <v>13</v>
      </c>
      <c r="E72" s="85"/>
    </row>
    <row r="73" spans="1:5" s="91" customFormat="1" ht="15" x14ac:dyDescent="0.25">
      <c r="A73" s="85">
        <f t="shared" si="0"/>
        <v>54</v>
      </c>
      <c r="B73" s="85" t="s">
        <v>212</v>
      </c>
      <c r="C73" s="85" t="s">
        <v>222</v>
      </c>
      <c r="D73" s="85" t="s">
        <v>223</v>
      </c>
      <c r="E73" s="85"/>
    </row>
    <row r="74" spans="1:5" s="91" customFormat="1" ht="15" x14ac:dyDescent="0.25">
      <c r="A74" s="85">
        <f t="shared" si="0"/>
        <v>55</v>
      </c>
      <c r="B74" s="85" t="s">
        <v>212</v>
      </c>
      <c r="C74" s="85" t="s">
        <v>224</v>
      </c>
      <c r="D74" s="85">
        <v>162</v>
      </c>
      <c r="E74" s="85"/>
    </row>
    <row r="75" spans="1:5" s="91" customFormat="1" ht="15" x14ac:dyDescent="0.25">
      <c r="A75" s="85">
        <f t="shared" si="0"/>
        <v>56</v>
      </c>
      <c r="B75" s="85" t="s">
        <v>212</v>
      </c>
      <c r="C75" s="85" t="s">
        <v>224</v>
      </c>
      <c r="D75" s="85">
        <v>158</v>
      </c>
      <c r="E75" s="85"/>
    </row>
    <row r="76" spans="1:5" s="91" customFormat="1" ht="15" x14ac:dyDescent="0.25">
      <c r="A76" s="85">
        <f t="shared" si="0"/>
        <v>57</v>
      </c>
      <c r="B76" s="85" t="s">
        <v>212</v>
      </c>
      <c r="C76" s="85" t="s">
        <v>224</v>
      </c>
      <c r="D76" s="85">
        <v>62</v>
      </c>
      <c r="E76" s="85"/>
    </row>
    <row r="77" spans="1:5" s="91" customFormat="1" ht="15.75" x14ac:dyDescent="0.25">
      <c r="A77" s="146" t="s">
        <v>31</v>
      </c>
      <c r="B77" s="147"/>
      <c r="C77" s="147"/>
      <c r="D77" s="147"/>
      <c r="E77" s="148"/>
    </row>
    <row r="78" spans="1:5" s="91" customFormat="1" ht="15" x14ac:dyDescent="0.25">
      <c r="A78" s="85">
        <f>A76+1</f>
        <v>58</v>
      </c>
      <c r="B78" s="85" t="s">
        <v>196</v>
      </c>
      <c r="C78" s="85" t="s">
        <v>255</v>
      </c>
      <c r="D78" s="85">
        <v>13</v>
      </c>
      <c r="E78" s="85"/>
    </row>
    <row r="79" spans="1:5" s="91" customFormat="1" ht="15.75" x14ac:dyDescent="0.25">
      <c r="A79" s="146" t="s">
        <v>32</v>
      </c>
      <c r="B79" s="147"/>
      <c r="C79" s="147"/>
      <c r="D79" s="147"/>
      <c r="E79" s="148"/>
    </row>
    <row r="80" spans="1:5" s="91" customFormat="1" ht="15" x14ac:dyDescent="0.25">
      <c r="A80" s="85">
        <f>A75+1</f>
        <v>57</v>
      </c>
      <c r="B80" s="85" t="s">
        <v>196</v>
      </c>
      <c r="C80" s="85" t="s">
        <v>194</v>
      </c>
      <c r="D80" s="85">
        <v>11</v>
      </c>
      <c r="E80" s="85"/>
    </row>
    <row r="81" spans="1:5" s="91" customFormat="1" ht="15" x14ac:dyDescent="0.25">
      <c r="A81" s="85">
        <f t="shared" ref="A81:A146" si="1">A80+1</f>
        <v>58</v>
      </c>
      <c r="B81" s="85" t="s">
        <v>196</v>
      </c>
      <c r="C81" s="85" t="s">
        <v>194</v>
      </c>
      <c r="D81" s="85">
        <v>12</v>
      </c>
      <c r="E81" s="85"/>
    </row>
    <row r="82" spans="1:5" s="91" customFormat="1" ht="15" x14ac:dyDescent="0.25">
      <c r="A82" s="85">
        <f t="shared" si="1"/>
        <v>59</v>
      </c>
      <c r="B82" s="85" t="s">
        <v>196</v>
      </c>
      <c r="C82" s="85" t="s">
        <v>194</v>
      </c>
      <c r="D82" s="85">
        <v>8</v>
      </c>
      <c r="E82" s="85"/>
    </row>
    <row r="83" spans="1:5" s="91" customFormat="1" ht="15" x14ac:dyDescent="0.25">
      <c r="A83" s="85">
        <f t="shared" si="1"/>
        <v>60</v>
      </c>
      <c r="B83" s="85" t="s">
        <v>196</v>
      </c>
      <c r="C83" s="85" t="s">
        <v>194</v>
      </c>
      <c r="D83" s="85">
        <v>10</v>
      </c>
      <c r="E83" s="85"/>
    </row>
    <row r="84" spans="1:5" s="91" customFormat="1" ht="15.75" x14ac:dyDescent="0.25">
      <c r="A84" s="146" t="s">
        <v>33</v>
      </c>
      <c r="B84" s="147"/>
      <c r="C84" s="147"/>
      <c r="D84" s="147"/>
      <c r="E84" s="148"/>
    </row>
    <row r="85" spans="1:5" s="91" customFormat="1" ht="15" x14ac:dyDescent="0.25">
      <c r="A85" s="85">
        <f>A83+1</f>
        <v>61</v>
      </c>
      <c r="B85" s="85" t="s">
        <v>196</v>
      </c>
      <c r="C85" s="85" t="s">
        <v>225</v>
      </c>
      <c r="D85" s="85" t="s">
        <v>128</v>
      </c>
      <c r="E85" s="85"/>
    </row>
    <row r="86" spans="1:5" s="91" customFormat="1" ht="15" x14ac:dyDescent="0.25">
      <c r="A86" s="85">
        <f t="shared" si="1"/>
        <v>62</v>
      </c>
      <c r="B86" s="85" t="s">
        <v>196</v>
      </c>
      <c r="C86" s="85" t="s">
        <v>225</v>
      </c>
      <c r="D86" s="85" t="s">
        <v>226</v>
      </c>
      <c r="E86" s="85"/>
    </row>
    <row r="87" spans="1:5" s="91" customFormat="1" ht="15" x14ac:dyDescent="0.25">
      <c r="A87" s="85">
        <f t="shared" si="1"/>
        <v>63</v>
      </c>
      <c r="B87" s="85" t="s">
        <v>196</v>
      </c>
      <c r="C87" s="85" t="s">
        <v>225</v>
      </c>
      <c r="D87" s="85" t="s">
        <v>133</v>
      </c>
      <c r="E87" s="85"/>
    </row>
    <row r="88" spans="1:5" s="91" customFormat="1" ht="15" x14ac:dyDescent="0.25">
      <c r="A88" s="85">
        <f t="shared" si="1"/>
        <v>64</v>
      </c>
      <c r="B88" s="85" t="s">
        <v>196</v>
      </c>
      <c r="C88" s="85" t="s">
        <v>225</v>
      </c>
      <c r="D88" s="85" t="s">
        <v>227</v>
      </c>
      <c r="E88" s="85"/>
    </row>
    <row r="89" spans="1:5" s="91" customFormat="1" ht="15" x14ac:dyDescent="0.25">
      <c r="A89" s="85">
        <f t="shared" si="1"/>
        <v>65</v>
      </c>
      <c r="B89" s="85" t="s">
        <v>196</v>
      </c>
      <c r="C89" s="85" t="s">
        <v>225</v>
      </c>
      <c r="D89" s="85" t="s">
        <v>228</v>
      </c>
      <c r="E89" s="85"/>
    </row>
    <row r="90" spans="1:5" s="91" customFormat="1" ht="15" x14ac:dyDescent="0.25">
      <c r="A90" s="85">
        <f t="shared" si="1"/>
        <v>66</v>
      </c>
      <c r="B90" s="85" t="s">
        <v>196</v>
      </c>
      <c r="C90" s="85" t="s">
        <v>161</v>
      </c>
      <c r="D90" s="85">
        <v>35</v>
      </c>
      <c r="E90" s="85"/>
    </row>
    <row r="91" spans="1:5" s="91" customFormat="1" ht="15" x14ac:dyDescent="0.25">
      <c r="A91" s="85">
        <f t="shared" si="1"/>
        <v>67</v>
      </c>
      <c r="B91" s="85" t="s">
        <v>196</v>
      </c>
      <c r="C91" s="85" t="s">
        <v>219</v>
      </c>
      <c r="D91" s="85">
        <v>14</v>
      </c>
      <c r="E91" s="85"/>
    </row>
    <row r="92" spans="1:5" s="91" customFormat="1" ht="15" x14ac:dyDescent="0.25">
      <c r="A92" s="85">
        <f t="shared" si="1"/>
        <v>68</v>
      </c>
      <c r="B92" s="85" t="s">
        <v>196</v>
      </c>
      <c r="C92" s="85" t="s">
        <v>229</v>
      </c>
      <c r="D92" s="85" t="s">
        <v>177</v>
      </c>
      <c r="E92" s="85"/>
    </row>
    <row r="93" spans="1:5" s="91" customFormat="1" ht="15" x14ac:dyDescent="0.25">
      <c r="A93" s="85">
        <f t="shared" si="1"/>
        <v>69</v>
      </c>
      <c r="B93" s="85" t="s">
        <v>196</v>
      </c>
      <c r="C93" s="85" t="s">
        <v>211</v>
      </c>
      <c r="D93" s="85">
        <v>29</v>
      </c>
      <c r="E93" s="85"/>
    </row>
    <row r="94" spans="1:5" s="91" customFormat="1" ht="15" x14ac:dyDescent="0.25">
      <c r="A94" s="85">
        <f t="shared" si="1"/>
        <v>70</v>
      </c>
      <c r="B94" s="85" t="s">
        <v>196</v>
      </c>
      <c r="C94" s="85" t="s">
        <v>211</v>
      </c>
      <c r="D94" s="85">
        <v>37</v>
      </c>
      <c r="E94" s="85"/>
    </row>
    <row r="95" spans="1:5" s="91" customFormat="1" ht="15.75" x14ac:dyDescent="0.25">
      <c r="A95" s="146" t="s">
        <v>34</v>
      </c>
      <c r="B95" s="147"/>
      <c r="C95" s="147"/>
      <c r="D95" s="147"/>
      <c r="E95" s="148"/>
    </row>
    <row r="96" spans="1:5" s="91" customFormat="1" ht="15" x14ac:dyDescent="0.25">
      <c r="A96" s="85">
        <f>A94+1</f>
        <v>71</v>
      </c>
      <c r="B96" s="85" t="s">
        <v>196</v>
      </c>
      <c r="C96" s="85" t="s">
        <v>161</v>
      </c>
      <c r="D96" s="85">
        <v>34</v>
      </c>
      <c r="E96" s="85"/>
    </row>
    <row r="97" spans="1:5" s="91" customFormat="1" ht="15" x14ac:dyDescent="0.25">
      <c r="A97" s="85">
        <f t="shared" si="1"/>
        <v>72</v>
      </c>
      <c r="B97" s="85" t="s">
        <v>196</v>
      </c>
      <c r="C97" s="85" t="s">
        <v>161</v>
      </c>
      <c r="D97" s="85">
        <v>36</v>
      </c>
      <c r="E97" s="85"/>
    </row>
    <row r="98" spans="1:5" s="91" customFormat="1" ht="15" x14ac:dyDescent="0.25">
      <c r="A98" s="85">
        <f t="shared" si="1"/>
        <v>73</v>
      </c>
      <c r="B98" s="85" t="s">
        <v>196</v>
      </c>
      <c r="C98" s="85" t="s">
        <v>221</v>
      </c>
      <c r="D98" s="85">
        <v>33</v>
      </c>
      <c r="E98" s="85"/>
    </row>
    <row r="99" spans="1:5" s="91" customFormat="1" ht="15" x14ac:dyDescent="0.25">
      <c r="A99" s="85">
        <f t="shared" si="1"/>
        <v>74</v>
      </c>
      <c r="B99" s="85" t="s">
        <v>196</v>
      </c>
      <c r="C99" s="85" t="s">
        <v>230</v>
      </c>
      <c r="D99" s="85" t="s">
        <v>231</v>
      </c>
      <c r="E99" s="85"/>
    </row>
    <row r="100" spans="1:5" s="91" customFormat="1" ht="15" x14ac:dyDescent="0.25">
      <c r="A100" s="85">
        <f t="shared" si="1"/>
        <v>75</v>
      </c>
      <c r="B100" s="85" t="s">
        <v>196</v>
      </c>
      <c r="C100" s="85" t="s">
        <v>194</v>
      </c>
      <c r="D100" s="85">
        <v>20</v>
      </c>
      <c r="E100" s="85"/>
    </row>
    <row r="101" spans="1:5" s="91" customFormat="1" ht="15" x14ac:dyDescent="0.25">
      <c r="A101" s="85">
        <f t="shared" si="1"/>
        <v>76</v>
      </c>
      <c r="B101" s="85" t="s">
        <v>196</v>
      </c>
      <c r="C101" s="85" t="s">
        <v>213</v>
      </c>
      <c r="D101" s="85">
        <v>45</v>
      </c>
      <c r="E101" s="85"/>
    </row>
    <row r="102" spans="1:5" s="58" customFormat="1" ht="15" x14ac:dyDescent="0.2">
      <c r="A102" s="85">
        <f>A100+1</f>
        <v>76</v>
      </c>
      <c r="B102" s="85" t="s">
        <v>196</v>
      </c>
      <c r="C102" s="85" t="s">
        <v>213</v>
      </c>
      <c r="D102" s="85">
        <v>34</v>
      </c>
      <c r="E102" s="85"/>
    </row>
    <row r="103" spans="1:5" s="58" customFormat="1" ht="15" x14ac:dyDescent="0.2">
      <c r="A103" s="85">
        <f>A101+1</f>
        <v>77</v>
      </c>
      <c r="B103" s="85" t="s">
        <v>196</v>
      </c>
      <c r="C103" s="85" t="s">
        <v>213</v>
      </c>
      <c r="D103" s="85">
        <v>39</v>
      </c>
      <c r="E103" s="85"/>
    </row>
    <row r="104" spans="1:5" s="58" customFormat="1" ht="15.75" x14ac:dyDescent="0.25">
      <c r="A104" s="146" t="s">
        <v>35</v>
      </c>
      <c r="B104" s="147"/>
      <c r="C104" s="147"/>
      <c r="D104" s="147"/>
      <c r="E104" s="148"/>
    </row>
    <row r="105" spans="1:5" s="58" customFormat="1" ht="15" x14ac:dyDescent="0.2">
      <c r="A105" s="85">
        <f>A101+1</f>
        <v>77</v>
      </c>
      <c r="B105" s="85" t="s">
        <v>196</v>
      </c>
      <c r="C105" s="85" t="s">
        <v>118</v>
      </c>
      <c r="D105" s="85">
        <v>7</v>
      </c>
      <c r="E105" s="85"/>
    </row>
    <row r="106" spans="1:5" s="58" customFormat="1" ht="15" x14ac:dyDescent="0.2">
      <c r="A106" s="85">
        <f t="shared" si="1"/>
        <v>78</v>
      </c>
      <c r="B106" s="85" t="s">
        <v>196</v>
      </c>
      <c r="C106" s="85" t="s">
        <v>221</v>
      </c>
      <c r="D106" s="85">
        <v>28</v>
      </c>
      <c r="E106" s="85"/>
    </row>
    <row r="107" spans="1:5" s="58" customFormat="1" ht="15" x14ac:dyDescent="0.2">
      <c r="A107" s="85">
        <f t="shared" si="1"/>
        <v>79</v>
      </c>
      <c r="B107" s="85" t="s">
        <v>196</v>
      </c>
      <c r="C107" s="85" t="s">
        <v>229</v>
      </c>
      <c r="D107" s="85" t="s">
        <v>168</v>
      </c>
      <c r="E107" s="85"/>
    </row>
    <row r="108" spans="1:5" s="58" customFormat="1" ht="15" x14ac:dyDescent="0.2">
      <c r="A108" s="85">
        <f t="shared" si="1"/>
        <v>80</v>
      </c>
      <c r="B108" s="85" t="s">
        <v>196</v>
      </c>
      <c r="C108" s="85" t="s">
        <v>229</v>
      </c>
      <c r="D108" s="85">
        <v>14</v>
      </c>
      <c r="E108" s="85"/>
    </row>
    <row r="109" spans="1:5" s="58" customFormat="1" ht="15" x14ac:dyDescent="0.2">
      <c r="A109" s="85">
        <f t="shared" si="1"/>
        <v>81</v>
      </c>
      <c r="B109" s="85" t="s">
        <v>196</v>
      </c>
      <c r="C109" s="85" t="s">
        <v>229</v>
      </c>
      <c r="D109" s="85">
        <v>12</v>
      </c>
      <c r="E109" s="85"/>
    </row>
    <row r="110" spans="1:5" s="58" customFormat="1" ht="15" x14ac:dyDescent="0.2">
      <c r="A110" s="85">
        <f>A108+1</f>
        <v>81</v>
      </c>
      <c r="B110" s="85" t="s">
        <v>196</v>
      </c>
      <c r="C110" s="85" t="s">
        <v>229</v>
      </c>
      <c r="D110" s="85">
        <v>31</v>
      </c>
      <c r="E110" s="85"/>
    </row>
    <row r="111" spans="1:5" s="58" customFormat="1" ht="15.75" x14ac:dyDescent="0.25">
      <c r="A111" s="146" t="s">
        <v>36</v>
      </c>
      <c r="B111" s="147"/>
      <c r="C111" s="147"/>
      <c r="D111" s="147"/>
      <c r="E111" s="148"/>
    </row>
    <row r="112" spans="1:5" s="58" customFormat="1" ht="15" x14ac:dyDescent="0.2">
      <c r="A112" s="85">
        <f>A109+1</f>
        <v>82</v>
      </c>
      <c r="B112" s="85" t="s">
        <v>196</v>
      </c>
      <c r="C112" s="85" t="s">
        <v>232</v>
      </c>
      <c r="D112" s="85">
        <v>32</v>
      </c>
      <c r="E112" s="85"/>
    </row>
    <row r="113" spans="1:5" s="58" customFormat="1" ht="15" x14ac:dyDescent="0.2">
      <c r="A113" s="85">
        <f t="shared" si="1"/>
        <v>83</v>
      </c>
      <c r="B113" s="85" t="s">
        <v>196</v>
      </c>
      <c r="C113" s="85" t="s">
        <v>232</v>
      </c>
      <c r="D113" s="85">
        <v>34</v>
      </c>
      <c r="E113" s="85"/>
    </row>
    <row r="114" spans="1:5" s="58" customFormat="1" ht="15" x14ac:dyDescent="0.2">
      <c r="A114" s="85">
        <f t="shared" si="1"/>
        <v>84</v>
      </c>
      <c r="B114" s="85" t="s">
        <v>196</v>
      </c>
      <c r="C114" s="85" t="s">
        <v>118</v>
      </c>
      <c r="D114" s="85" t="s">
        <v>233</v>
      </c>
      <c r="E114" s="85"/>
    </row>
    <row r="115" spans="1:5" s="58" customFormat="1" ht="15" x14ac:dyDescent="0.2">
      <c r="A115" s="85">
        <f t="shared" si="1"/>
        <v>85</v>
      </c>
      <c r="B115" s="85" t="s">
        <v>196</v>
      </c>
      <c r="C115" s="85" t="s">
        <v>256</v>
      </c>
      <c r="D115" s="85">
        <v>3</v>
      </c>
      <c r="E115" s="85"/>
    </row>
    <row r="116" spans="1:5" s="58" customFormat="1" ht="15" x14ac:dyDescent="0.2">
      <c r="A116" s="85">
        <f t="shared" si="1"/>
        <v>86</v>
      </c>
      <c r="B116" s="85" t="s">
        <v>196</v>
      </c>
      <c r="C116" s="85" t="s">
        <v>256</v>
      </c>
      <c r="D116" s="85">
        <v>5</v>
      </c>
      <c r="E116" s="85"/>
    </row>
    <row r="117" spans="1:5" s="58" customFormat="1" ht="15" x14ac:dyDescent="0.2">
      <c r="A117" s="85">
        <f t="shared" si="1"/>
        <v>87</v>
      </c>
      <c r="B117" s="85" t="s">
        <v>196</v>
      </c>
      <c r="C117" s="85" t="s">
        <v>256</v>
      </c>
      <c r="D117" s="85">
        <v>6</v>
      </c>
      <c r="E117" s="85"/>
    </row>
    <row r="118" spans="1:5" s="58" customFormat="1" ht="15" x14ac:dyDescent="0.2">
      <c r="A118" s="85">
        <f t="shared" si="1"/>
        <v>88</v>
      </c>
      <c r="B118" s="85" t="s">
        <v>196</v>
      </c>
      <c r="C118" s="85" t="s">
        <v>256</v>
      </c>
      <c r="D118" s="85">
        <v>8</v>
      </c>
      <c r="E118" s="85"/>
    </row>
    <row r="119" spans="1:5" s="58" customFormat="1" ht="15" x14ac:dyDescent="0.2">
      <c r="A119" s="85">
        <f t="shared" si="1"/>
        <v>89</v>
      </c>
      <c r="B119" s="85" t="s">
        <v>196</v>
      </c>
      <c r="C119" s="85" t="s">
        <v>256</v>
      </c>
      <c r="D119" s="85">
        <v>10</v>
      </c>
      <c r="E119" s="85"/>
    </row>
    <row r="120" spans="1:5" s="58" customFormat="1" ht="15" x14ac:dyDescent="0.2">
      <c r="A120" s="85">
        <f t="shared" si="1"/>
        <v>90</v>
      </c>
      <c r="B120" s="85" t="s">
        <v>196</v>
      </c>
      <c r="C120" s="85" t="s">
        <v>256</v>
      </c>
      <c r="D120" s="85">
        <v>12</v>
      </c>
      <c r="E120" s="85"/>
    </row>
    <row r="121" spans="1:5" s="58" customFormat="1" ht="15" x14ac:dyDescent="0.2">
      <c r="A121" s="85">
        <f t="shared" si="1"/>
        <v>91</v>
      </c>
      <c r="B121" s="85" t="s">
        <v>196</v>
      </c>
      <c r="C121" s="85" t="s">
        <v>256</v>
      </c>
      <c r="D121" s="85">
        <v>14</v>
      </c>
      <c r="E121" s="85"/>
    </row>
    <row r="122" spans="1:5" s="58" customFormat="1" ht="15" x14ac:dyDescent="0.2">
      <c r="A122" s="85">
        <f t="shared" si="1"/>
        <v>92</v>
      </c>
      <c r="B122" s="85" t="s">
        <v>196</v>
      </c>
      <c r="C122" s="85" t="s">
        <v>256</v>
      </c>
      <c r="D122" s="85">
        <v>16</v>
      </c>
      <c r="E122" s="85"/>
    </row>
    <row r="123" spans="1:5" s="58" customFormat="1" ht="15" x14ac:dyDescent="0.2">
      <c r="A123" s="85">
        <f t="shared" si="1"/>
        <v>93</v>
      </c>
      <c r="B123" s="85" t="s">
        <v>196</v>
      </c>
      <c r="C123" s="85" t="s">
        <v>193</v>
      </c>
      <c r="D123" s="85">
        <v>8</v>
      </c>
      <c r="E123" s="85"/>
    </row>
    <row r="124" spans="1:5" s="58" customFormat="1" ht="15" x14ac:dyDescent="0.2">
      <c r="A124" s="85">
        <f t="shared" si="1"/>
        <v>94</v>
      </c>
      <c r="B124" s="85" t="s">
        <v>196</v>
      </c>
      <c r="C124" s="85" t="s">
        <v>193</v>
      </c>
      <c r="D124" s="85" t="s">
        <v>158</v>
      </c>
      <c r="E124" s="85"/>
    </row>
    <row r="125" spans="1:5" s="58" customFormat="1" ht="15" x14ac:dyDescent="0.2">
      <c r="A125" s="85">
        <f t="shared" si="1"/>
        <v>95</v>
      </c>
      <c r="B125" s="85" t="s">
        <v>196</v>
      </c>
      <c r="C125" s="85" t="s">
        <v>193</v>
      </c>
      <c r="D125" s="85">
        <v>10</v>
      </c>
      <c r="E125" s="85"/>
    </row>
    <row r="126" spans="1:5" s="58" customFormat="1" ht="15" x14ac:dyDescent="0.2">
      <c r="A126" s="85">
        <f t="shared" si="1"/>
        <v>96</v>
      </c>
      <c r="B126" s="85" t="s">
        <v>196</v>
      </c>
      <c r="C126" s="85" t="s">
        <v>193</v>
      </c>
      <c r="D126" s="85">
        <v>12</v>
      </c>
      <c r="E126" s="85"/>
    </row>
    <row r="127" spans="1:5" s="58" customFormat="1" ht="15" x14ac:dyDescent="0.2">
      <c r="A127" s="85">
        <f>A124+1</f>
        <v>95</v>
      </c>
      <c r="B127" s="85" t="s">
        <v>196</v>
      </c>
      <c r="C127" s="85" t="s">
        <v>193</v>
      </c>
      <c r="D127" s="85">
        <v>29</v>
      </c>
      <c r="E127" s="85"/>
    </row>
    <row r="128" spans="1:5" s="58" customFormat="1" ht="15" x14ac:dyDescent="0.2">
      <c r="A128" s="85">
        <f t="shared" si="1"/>
        <v>96</v>
      </c>
      <c r="B128" s="85" t="s">
        <v>196</v>
      </c>
      <c r="C128" s="85" t="s">
        <v>193</v>
      </c>
      <c r="D128" s="85">
        <v>31</v>
      </c>
      <c r="E128" s="85"/>
    </row>
    <row r="129" spans="1:5" s="58" customFormat="1" ht="15" x14ac:dyDescent="0.2">
      <c r="A129" s="85">
        <f t="shared" si="1"/>
        <v>97</v>
      </c>
      <c r="B129" s="85" t="s">
        <v>196</v>
      </c>
      <c r="C129" s="85" t="s">
        <v>193</v>
      </c>
      <c r="D129" s="85">
        <v>33</v>
      </c>
      <c r="E129" s="85"/>
    </row>
    <row r="130" spans="1:5" s="58" customFormat="1" ht="15" x14ac:dyDescent="0.2">
      <c r="A130" s="85">
        <f t="shared" si="1"/>
        <v>98</v>
      </c>
      <c r="B130" s="85" t="s">
        <v>196</v>
      </c>
      <c r="C130" s="85" t="s">
        <v>193</v>
      </c>
      <c r="D130" s="85">
        <v>35</v>
      </c>
      <c r="E130" s="85"/>
    </row>
    <row r="131" spans="1:5" s="58" customFormat="1" ht="15" x14ac:dyDescent="0.2">
      <c r="A131" s="85">
        <f t="shared" si="1"/>
        <v>99</v>
      </c>
      <c r="B131" s="85" t="s">
        <v>196</v>
      </c>
      <c r="C131" s="85" t="s">
        <v>193</v>
      </c>
      <c r="D131" s="85">
        <v>37</v>
      </c>
      <c r="E131" s="85"/>
    </row>
    <row r="132" spans="1:5" s="58" customFormat="1" ht="15" x14ac:dyDescent="0.2">
      <c r="A132" s="85">
        <f t="shared" si="1"/>
        <v>100</v>
      </c>
      <c r="B132" s="85" t="s">
        <v>196</v>
      </c>
      <c r="C132" s="85" t="s">
        <v>193</v>
      </c>
      <c r="D132" s="85">
        <v>39</v>
      </c>
      <c r="E132" s="85"/>
    </row>
    <row r="133" spans="1:5" s="58" customFormat="1" ht="15" x14ac:dyDescent="0.2">
      <c r="A133" s="85">
        <f t="shared" si="1"/>
        <v>101</v>
      </c>
      <c r="B133" s="85" t="s">
        <v>196</v>
      </c>
      <c r="C133" s="85" t="s">
        <v>193</v>
      </c>
      <c r="D133" s="85">
        <v>41</v>
      </c>
      <c r="E133" s="85"/>
    </row>
    <row r="134" spans="1:5" s="58" customFormat="1" ht="15" x14ac:dyDescent="0.2">
      <c r="A134" s="85">
        <f t="shared" si="1"/>
        <v>102</v>
      </c>
      <c r="B134" s="85" t="s">
        <v>196</v>
      </c>
      <c r="C134" s="85" t="s">
        <v>193</v>
      </c>
      <c r="D134" s="85">
        <v>43</v>
      </c>
      <c r="E134" s="85"/>
    </row>
    <row r="135" spans="1:5" s="58" customFormat="1" ht="15" x14ac:dyDescent="0.2">
      <c r="A135" s="85">
        <f t="shared" si="1"/>
        <v>103</v>
      </c>
      <c r="B135" s="85" t="s">
        <v>196</v>
      </c>
      <c r="C135" s="85" t="s">
        <v>193</v>
      </c>
      <c r="D135" s="85">
        <v>45</v>
      </c>
      <c r="E135" s="85"/>
    </row>
    <row r="136" spans="1:5" s="58" customFormat="1" ht="15" x14ac:dyDescent="0.2">
      <c r="A136" s="85">
        <f t="shared" si="1"/>
        <v>104</v>
      </c>
      <c r="B136" s="85" t="s">
        <v>196</v>
      </c>
      <c r="C136" s="85" t="s">
        <v>193</v>
      </c>
      <c r="D136" s="85">
        <v>47</v>
      </c>
      <c r="E136" s="85"/>
    </row>
    <row r="137" spans="1:5" s="58" customFormat="1" ht="15" x14ac:dyDescent="0.2">
      <c r="A137" s="85">
        <f t="shared" si="1"/>
        <v>105</v>
      </c>
      <c r="B137" s="85" t="s">
        <v>196</v>
      </c>
      <c r="C137" s="85" t="s">
        <v>193</v>
      </c>
      <c r="D137" s="85">
        <v>51</v>
      </c>
      <c r="E137" s="85"/>
    </row>
    <row r="138" spans="1:5" s="58" customFormat="1" ht="15" x14ac:dyDescent="0.2">
      <c r="A138" s="85">
        <f t="shared" si="1"/>
        <v>106</v>
      </c>
      <c r="B138" s="85" t="s">
        <v>196</v>
      </c>
      <c r="C138" s="85" t="s">
        <v>193</v>
      </c>
      <c r="D138" s="85">
        <v>53</v>
      </c>
      <c r="E138" s="85"/>
    </row>
    <row r="139" spans="1:5" s="58" customFormat="1" ht="15" x14ac:dyDescent="0.2">
      <c r="A139" s="85">
        <f t="shared" si="1"/>
        <v>107</v>
      </c>
      <c r="B139" s="85" t="s">
        <v>196</v>
      </c>
      <c r="C139" s="85" t="s">
        <v>193</v>
      </c>
      <c r="D139" s="85">
        <v>55</v>
      </c>
      <c r="E139" s="85"/>
    </row>
    <row r="140" spans="1:5" s="58" customFormat="1" ht="15" x14ac:dyDescent="0.2">
      <c r="A140" s="85">
        <f t="shared" si="1"/>
        <v>108</v>
      </c>
      <c r="B140" s="85" t="s">
        <v>196</v>
      </c>
      <c r="C140" s="85" t="s">
        <v>193</v>
      </c>
      <c r="D140" s="85">
        <v>58</v>
      </c>
      <c r="E140" s="85"/>
    </row>
    <row r="141" spans="1:5" s="58" customFormat="1" ht="15" x14ac:dyDescent="0.2">
      <c r="A141" s="85">
        <f>A139+1</f>
        <v>108</v>
      </c>
      <c r="B141" s="85" t="s">
        <v>196</v>
      </c>
      <c r="C141" s="85" t="s">
        <v>257</v>
      </c>
      <c r="D141" s="85" t="s">
        <v>121</v>
      </c>
      <c r="E141" s="85"/>
    </row>
    <row r="142" spans="1:5" s="58" customFormat="1" ht="15" x14ac:dyDescent="0.2">
      <c r="A142" s="85">
        <f t="shared" si="1"/>
        <v>109</v>
      </c>
      <c r="B142" s="85" t="s">
        <v>196</v>
      </c>
      <c r="C142" s="85" t="s">
        <v>257</v>
      </c>
      <c r="D142" s="85">
        <v>96</v>
      </c>
      <c r="E142" s="85"/>
    </row>
    <row r="143" spans="1:5" s="58" customFormat="1" ht="15" x14ac:dyDescent="0.2">
      <c r="A143" s="85">
        <f t="shared" si="1"/>
        <v>110</v>
      </c>
      <c r="B143" s="85" t="s">
        <v>196</v>
      </c>
      <c r="C143" s="85" t="s">
        <v>257</v>
      </c>
      <c r="D143" s="85" t="s">
        <v>258</v>
      </c>
      <c r="E143" s="85"/>
    </row>
    <row r="144" spans="1:5" s="58" customFormat="1" ht="15" x14ac:dyDescent="0.2">
      <c r="A144" s="85">
        <f t="shared" si="1"/>
        <v>111</v>
      </c>
      <c r="B144" s="85" t="s">
        <v>210</v>
      </c>
      <c r="C144" s="85"/>
      <c r="D144" s="85">
        <v>80</v>
      </c>
      <c r="E144" s="85"/>
    </row>
    <row r="145" spans="1:5" s="58" customFormat="1" ht="15" x14ac:dyDescent="0.2">
      <c r="A145" s="85">
        <f t="shared" si="1"/>
        <v>112</v>
      </c>
      <c r="B145" s="85" t="s">
        <v>210</v>
      </c>
      <c r="C145" s="85"/>
      <c r="D145" s="85">
        <v>82</v>
      </c>
      <c r="E145" s="85"/>
    </row>
    <row r="146" spans="1:5" s="58" customFormat="1" ht="15" x14ac:dyDescent="0.2">
      <c r="A146" s="85">
        <f t="shared" si="1"/>
        <v>113</v>
      </c>
      <c r="B146" s="85" t="s">
        <v>196</v>
      </c>
      <c r="C146" s="85" t="s">
        <v>214</v>
      </c>
      <c r="D146" s="85">
        <v>21</v>
      </c>
      <c r="E146" s="85"/>
    </row>
    <row r="147" spans="1:5" s="58" customFormat="1" ht="15" x14ac:dyDescent="0.2">
      <c r="A147" s="85">
        <f>A146+1</f>
        <v>114</v>
      </c>
      <c r="B147" s="85" t="s">
        <v>196</v>
      </c>
      <c r="C147" s="85" t="s">
        <v>206</v>
      </c>
      <c r="D147" s="85">
        <v>49</v>
      </c>
      <c r="E147" s="85"/>
    </row>
  </sheetData>
  <mergeCells count="18">
    <mergeCell ref="A5:E5"/>
    <mergeCell ref="A1:E1"/>
    <mergeCell ref="A2:A4"/>
    <mergeCell ref="B2:B4"/>
    <mergeCell ref="C2:C4"/>
    <mergeCell ref="E2:E4"/>
    <mergeCell ref="D2:D4"/>
    <mergeCell ref="A9:E9"/>
    <mergeCell ref="A31:E31"/>
    <mergeCell ref="A50:E50"/>
    <mergeCell ref="A56:E56"/>
    <mergeCell ref="A66:E66"/>
    <mergeCell ref="A111:E111"/>
    <mergeCell ref="A77:E77"/>
    <mergeCell ref="A79:E79"/>
    <mergeCell ref="A84:E84"/>
    <mergeCell ref="A95:E95"/>
    <mergeCell ref="A104:E104"/>
  </mergeCells>
  <phoneticPr fontId="1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1"/>
  <sheetViews>
    <sheetView tabSelected="1" topLeftCell="A19" workbookViewId="0">
      <selection activeCell="C31" sqref="C31"/>
    </sheetView>
  </sheetViews>
  <sheetFormatPr defaultRowHeight="12.75" x14ac:dyDescent="0.2"/>
  <cols>
    <col min="2" max="2" width="13.42578125" customWidth="1"/>
    <col min="3" max="3" width="24.5703125" customWidth="1"/>
  </cols>
  <sheetData>
    <row r="1" spans="1:5" ht="56.25" customHeight="1" x14ac:dyDescent="0.2">
      <c r="A1" s="149" t="s">
        <v>261</v>
      </c>
      <c r="B1" s="149"/>
      <c r="C1" s="149"/>
      <c r="D1" s="149"/>
      <c r="E1" s="149"/>
    </row>
    <row r="2" spans="1:5" ht="32.25" customHeight="1" x14ac:dyDescent="0.2">
      <c r="A2" s="89" t="s">
        <v>69</v>
      </c>
      <c r="B2" s="90" t="s">
        <v>70</v>
      </c>
      <c r="C2" s="89" t="s">
        <v>71</v>
      </c>
      <c r="D2" s="89" t="s">
        <v>72</v>
      </c>
      <c r="E2" s="89" t="s">
        <v>73</v>
      </c>
    </row>
    <row r="3" spans="1:5" ht="15.75" x14ac:dyDescent="0.25">
      <c r="A3" s="146" t="s">
        <v>25</v>
      </c>
      <c r="B3" s="147"/>
      <c r="C3" s="147"/>
      <c r="D3" s="147"/>
      <c r="E3" s="148"/>
    </row>
    <row r="4" spans="1:5" x14ac:dyDescent="0.2">
      <c r="A4" s="2">
        <v>1</v>
      </c>
      <c r="B4" s="57" t="s">
        <v>215</v>
      </c>
      <c r="C4" s="57" t="s">
        <v>234</v>
      </c>
      <c r="D4" s="57">
        <v>22</v>
      </c>
      <c r="E4" s="57"/>
    </row>
    <row r="5" spans="1:5" ht="15.75" x14ac:dyDescent="0.25">
      <c r="A5" s="146" t="s">
        <v>26</v>
      </c>
      <c r="B5" s="147"/>
      <c r="C5" s="147"/>
      <c r="D5" s="147"/>
      <c r="E5" s="148"/>
    </row>
    <row r="6" spans="1:5" x14ac:dyDescent="0.2">
      <c r="A6" s="2">
        <v>2</v>
      </c>
      <c r="B6" s="66" t="s">
        <v>215</v>
      </c>
      <c r="C6" s="57" t="s">
        <v>235</v>
      </c>
      <c r="D6" s="57">
        <v>74</v>
      </c>
      <c r="E6" s="57"/>
    </row>
    <row r="7" spans="1:5" x14ac:dyDescent="0.2">
      <c r="A7" s="2">
        <v>3</v>
      </c>
      <c r="B7" s="66" t="s">
        <v>215</v>
      </c>
      <c r="C7" s="57" t="s">
        <v>236</v>
      </c>
      <c r="D7" s="57">
        <v>46</v>
      </c>
      <c r="E7" s="57"/>
    </row>
    <row r="8" spans="1:5" ht="15.75" x14ac:dyDescent="0.25">
      <c r="A8" s="146" t="s">
        <v>27</v>
      </c>
      <c r="B8" s="147"/>
      <c r="C8" s="147"/>
      <c r="D8" s="147"/>
      <c r="E8" s="148"/>
    </row>
    <row r="9" spans="1:5" x14ac:dyDescent="0.2">
      <c r="A9" s="2">
        <v>4</v>
      </c>
      <c r="B9" s="66" t="s">
        <v>215</v>
      </c>
      <c r="C9" s="57" t="s">
        <v>237</v>
      </c>
      <c r="D9" s="57">
        <v>3</v>
      </c>
      <c r="E9" s="57"/>
    </row>
    <row r="10" spans="1:5" x14ac:dyDescent="0.2">
      <c r="A10" s="2">
        <v>5</v>
      </c>
      <c r="B10" s="66" t="s">
        <v>215</v>
      </c>
      <c r="C10" s="57" t="s">
        <v>238</v>
      </c>
      <c r="D10" s="57">
        <v>42</v>
      </c>
      <c r="E10" s="57"/>
    </row>
    <row r="11" spans="1:5" ht="15.75" x14ac:dyDescent="0.25">
      <c r="A11" s="146" t="s">
        <v>28</v>
      </c>
      <c r="B11" s="147"/>
      <c r="C11" s="147"/>
      <c r="D11" s="147"/>
      <c r="E11" s="148"/>
    </row>
    <row r="12" spans="1:5" x14ac:dyDescent="0.2">
      <c r="A12" s="2">
        <v>6</v>
      </c>
      <c r="B12" s="66" t="s">
        <v>215</v>
      </c>
      <c r="C12" s="57" t="s">
        <v>236</v>
      </c>
      <c r="D12" s="57">
        <v>44</v>
      </c>
      <c r="E12" s="57"/>
    </row>
    <row r="13" spans="1:5" ht="15.75" x14ac:dyDescent="0.25">
      <c r="A13" s="146" t="s">
        <v>32</v>
      </c>
      <c r="B13" s="147"/>
      <c r="C13" s="147"/>
      <c r="D13" s="147"/>
      <c r="E13" s="148"/>
    </row>
    <row r="14" spans="1:5" x14ac:dyDescent="0.2">
      <c r="A14" s="2">
        <v>7</v>
      </c>
      <c r="B14" s="66" t="s">
        <v>215</v>
      </c>
      <c r="C14" s="57" t="s">
        <v>239</v>
      </c>
      <c r="D14" s="57">
        <v>22</v>
      </c>
      <c r="E14" s="57"/>
    </row>
    <row r="15" spans="1:5" ht="15.75" x14ac:dyDescent="0.25">
      <c r="A15" s="146" t="s">
        <v>33</v>
      </c>
      <c r="B15" s="147"/>
      <c r="C15" s="147"/>
      <c r="D15" s="147"/>
      <c r="E15" s="148"/>
    </row>
    <row r="16" spans="1:5" x14ac:dyDescent="0.2">
      <c r="A16" s="2">
        <v>8</v>
      </c>
      <c r="B16" s="66" t="s">
        <v>215</v>
      </c>
      <c r="C16" s="57" t="s">
        <v>240</v>
      </c>
      <c r="D16" s="57">
        <v>1</v>
      </c>
      <c r="E16" s="57"/>
    </row>
    <row r="17" spans="1:5" x14ac:dyDescent="0.2">
      <c r="A17" s="2">
        <v>9</v>
      </c>
      <c r="B17" s="66" t="s">
        <v>215</v>
      </c>
      <c r="C17" s="57" t="s">
        <v>240</v>
      </c>
      <c r="D17" s="57">
        <v>6</v>
      </c>
      <c r="E17" s="57"/>
    </row>
    <row r="18" spans="1:5" ht="15.75" x14ac:dyDescent="0.25">
      <c r="A18" s="146" t="s">
        <v>34</v>
      </c>
      <c r="B18" s="147"/>
      <c r="C18" s="147"/>
      <c r="D18" s="147"/>
      <c r="E18" s="148"/>
    </row>
    <row r="19" spans="1:5" x14ac:dyDescent="0.2">
      <c r="A19" s="2">
        <v>10</v>
      </c>
      <c r="B19" s="66" t="s">
        <v>215</v>
      </c>
      <c r="C19" s="57" t="s">
        <v>240</v>
      </c>
      <c r="D19" s="57">
        <v>7</v>
      </c>
      <c r="E19" s="57"/>
    </row>
    <row r="20" spans="1:5" x14ac:dyDescent="0.2">
      <c r="A20" s="2">
        <v>11</v>
      </c>
      <c r="B20" s="66" t="s">
        <v>215</v>
      </c>
      <c r="C20" s="57" t="s">
        <v>239</v>
      </c>
      <c r="D20" s="57">
        <v>17</v>
      </c>
      <c r="E20" s="57"/>
    </row>
    <row r="21" spans="1:5" ht="15.75" x14ac:dyDescent="0.25">
      <c r="A21" s="146" t="s">
        <v>35</v>
      </c>
      <c r="B21" s="147"/>
      <c r="C21" s="147"/>
      <c r="D21" s="147"/>
      <c r="E21" s="148"/>
    </row>
    <row r="22" spans="1:5" x14ac:dyDescent="0.2">
      <c r="A22" s="2">
        <v>12</v>
      </c>
      <c r="B22" s="66" t="s">
        <v>215</v>
      </c>
      <c r="C22" s="57" t="s">
        <v>239</v>
      </c>
      <c r="D22" s="57">
        <v>18</v>
      </c>
      <c r="E22" s="57"/>
    </row>
    <row r="23" spans="1:5" x14ac:dyDescent="0.2">
      <c r="A23" s="2">
        <v>13</v>
      </c>
      <c r="B23" s="66" t="s">
        <v>215</v>
      </c>
      <c r="C23" s="57" t="s">
        <v>239</v>
      </c>
      <c r="D23" s="57">
        <v>20</v>
      </c>
      <c r="E23" s="57"/>
    </row>
    <row r="24" spans="1:5" ht="15.75" x14ac:dyDescent="0.25">
      <c r="A24" s="146" t="s">
        <v>36</v>
      </c>
      <c r="B24" s="147"/>
      <c r="C24" s="147"/>
      <c r="D24" s="147"/>
      <c r="E24" s="148"/>
    </row>
    <row r="25" spans="1:5" x14ac:dyDescent="0.2">
      <c r="A25" s="2">
        <v>14</v>
      </c>
      <c r="B25" s="66" t="s">
        <v>215</v>
      </c>
      <c r="C25" s="57" t="s">
        <v>241</v>
      </c>
      <c r="D25" s="57">
        <v>37</v>
      </c>
      <c r="E25" s="57"/>
    </row>
    <row r="26" spans="1:5" x14ac:dyDescent="0.2">
      <c r="A26" s="2">
        <v>15</v>
      </c>
      <c r="B26" s="66" t="s">
        <v>215</v>
      </c>
      <c r="C26" s="57" t="s">
        <v>242</v>
      </c>
      <c r="D26" s="57">
        <v>59</v>
      </c>
      <c r="E26" s="57"/>
    </row>
    <row r="27" spans="1:5" x14ac:dyDescent="0.2">
      <c r="A27" s="2">
        <v>16</v>
      </c>
      <c r="B27" s="66" t="s">
        <v>215</v>
      </c>
      <c r="C27" s="57" t="s">
        <v>242</v>
      </c>
      <c r="D27" s="57">
        <v>61</v>
      </c>
      <c r="E27" s="57"/>
    </row>
    <row r="28" spans="1:5" x14ac:dyDescent="0.2">
      <c r="A28" s="2">
        <v>17</v>
      </c>
      <c r="B28" s="66" t="s">
        <v>215</v>
      </c>
      <c r="C28" s="57" t="s">
        <v>242</v>
      </c>
      <c r="D28" s="57">
        <v>63</v>
      </c>
      <c r="E28" s="57"/>
    </row>
    <row r="29" spans="1:5" x14ac:dyDescent="0.2">
      <c r="A29" s="2">
        <v>18</v>
      </c>
      <c r="B29" s="66" t="s">
        <v>215</v>
      </c>
      <c r="C29" s="57" t="s">
        <v>242</v>
      </c>
      <c r="D29" s="57">
        <v>65</v>
      </c>
      <c r="E29" s="57"/>
    </row>
    <row r="30" spans="1:5" x14ac:dyDescent="0.2">
      <c r="A30" s="2">
        <v>19</v>
      </c>
      <c r="B30" s="66" t="s">
        <v>215</v>
      </c>
      <c r="C30" s="57" t="s">
        <v>243</v>
      </c>
      <c r="D30" s="65">
        <v>9</v>
      </c>
      <c r="E30" s="57"/>
    </row>
    <row r="31" spans="1:5" x14ac:dyDescent="0.2">
      <c r="A31" s="2">
        <v>20</v>
      </c>
      <c r="B31" s="66" t="s">
        <v>215</v>
      </c>
      <c r="C31" s="57" t="s">
        <v>216</v>
      </c>
      <c r="D31" s="57">
        <v>36</v>
      </c>
      <c r="E31" s="57"/>
    </row>
    <row r="32" spans="1:5" x14ac:dyDescent="0.2">
      <c r="A32" s="2">
        <v>21</v>
      </c>
      <c r="B32" s="66" t="s">
        <v>215</v>
      </c>
      <c r="C32" s="57" t="s">
        <v>150</v>
      </c>
      <c r="D32" s="57">
        <v>30</v>
      </c>
      <c r="E32" s="57"/>
    </row>
    <row r="33" spans="1:5" x14ac:dyDescent="0.2">
      <c r="A33" s="2">
        <v>22</v>
      </c>
      <c r="B33" s="66" t="s">
        <v>215</v>
      </c>
      <c r="C33" s="57" t="s">
        <v>240</v>
      </c>
      <c r="D33" s="57">
        <v>9</v>
      </c>
      <c r="E33" s="57"/>
    </row>
    <row r="34" spans="1:5" x14ac:dyDescent="0.2">
      <c r="A34" s="2">
        <v>23</v>
      </c>
      <c r="B34" s="66" t="s">
        <v>215</v>
      </c>
      <c r="C34" s="57" t="s">
        <v>194</v>
      </c>
      <c r="D34" s="57">
        <v>2</v>
      </c>
      <c r="E34" s="57"/>
    </row>
    <row r="35" spans="1:5" x14ac:dyDescent="0.2">
      <c r="A35" s="2">
        <v>24</v>
      </c>
      <c r="B35" s="66" t="s">
        <v>215</v>
      </c>
      <c r="C35" s="57" t="s">
        <v>194</v>
      </c>
      <c r="D35" s="57">
        <v>27</v>
      </c>
      <c r="E35" s="57"/>
    </row>
    <row r="36" spans="1:5" x14ac:dyDescent="0.2">
      <c r="A36" s="2">
        <v>25</v>
      </c>
      <c r="B36" s="66" t="s">
        <v>215</v>
      </c>
      <c r="C36" s="57" t="s">
        <v>194</v>
      </c>
      <c r="D36" s="57">
        <v>31</v>
      </c>
      <c r="E36" s="57"/>
    </row>
    <row r="37" spans="1:5" x14ac:dyDescent="0.2">
      <c r="A37" s="2">
        <v>26</v>
      </c>
      <c r="B37" s="66" t="s">
        <v>215</v>
      </c>
      <c r="C37" s="57" t="s">
        <v>194</v>
      </c>
      <c r="D37" s="57">
        <v>33</v>
      </c>
      <c r="E37" s="57"/>
    </row>
    <row r="38" spans="1:5" x14ac:dyDescent="0.2">
      <c r="A38" s="2">
        <v>27</v>
      </c>
      <c r="B38" s="66" t="s">
        <v>215</v>
      </c>
      <c r="C38" s="57" t="s">
        <v>194</v>
      </c>
      <c r="D38" s="57">
        <v>34</v>
      </c>
      <c r="E38" s="57"/>
    </row>
    <row r="39" spans="1:5" x14ac:dyDescent="0.2">
      <c r="A39" s="2">
        <v>28</v>
      </c>
      <c r="B39" s="66" t="s">
        <v>215</v>
      </c>
      <c r="C39" s="57" t="s">
        <v>194</v>
      </c>
      <c r="D39" s="57">
        <v>38</v>
      </c>
      <c r="E39" s="57"/>
    </row>
    <row r="40" spans="1:5" x14ac:dyDescent="0.2">
      <c r="A40" s="2">
        <v>29</v>
      </c>
      <c r="B40" s="66" t="s">
        <v>215</v>
      </c>
      <c r="C40" s="57" t="s">
        <v>131</v>
      </c>
      <c r="D40" s="57">
        <v>5</v>
      </c>
      <c r="E40" s="57"/>
    </row>
    <row r="41" spans="1:5" x14ac:dyDescent="0.2">
      <c r="A41" s="2">
        <v>30</v>
      </c>
      <c r="B41" s="66" t="s">
        <v>215</v>
      </c>
      <c r="C41" s="57" t="s">
        <v>244</v>
      </c>
      <c r="D41" s="57" t="s">
        <v>245</v>
      </c>
      <c r="E41" s="57"/>
    </row>
    <row r="42" spans="1:5" x14ac:dyDescent="0.2">
      <c r="A42" s="2">
        <v>31</v>
      </c>
      <c r="B42" s="66" t="s">
        <v>215</v>
      </c>
      <c r="C42" s="57" t="s">
        <v>239</v>
      </c>
      <c r="D42" s="57">
        <v>11</v>
      </c>
      <c r="E42" s="57"/>
    </row>
    <row r="43" spans="1:5" x14ac:dyDescent="0.2">
      <c r="A43" s="2">
        <v>32</v>
      </c>
      <c r="B43" s="57" t="s">
        <v>218</v>
      </c>
      <c r="C43" s="57" t="s">
        <v>246</v>
      </c>
      <c r="D43" s="88">
        <v>19</v>
      </c>
      <c r="E43" s="88"/>
    </row>
    <row r="44" spans="1:5" x14ac:dyDescent="0.2">
      <c r="A44" s="2">
        <v>33</v>
      </c>
      <c r="B44" s="57" t="s">
        <v>218</v>
      </c>
      <c r="C44" s="57" t="s">
        <v>104</v>
      </c>
      <c r="D44" s="88">
        <v>6</v>
      </c>
      <c r="E44" s="88"/>
    </row>
    <row r="45" spans="1:5" x14ac:dyDescent="0.2">
      <c r="A45" s="2">
        <v>34</v>
      </c>
      <c r="B45" s="57" t="s">
        <v>218</v>
      </c>
      <c r="C45" s="57" t="s">
        <v>247</v>
      </c>
      <c r="D45" s="88">
        <v>6</v>
      </c>
      <c r="E45" s="88"/>
    </row>
    <row r="46" spans="1:5" x14ac:dyDescent="0.2">
      <c r="A46" s="2">
        <v>35</v>
      </c>
      <c r="B46" s="57" t="s">
        <v>218</v>
      </c>
      <c r="C46" s="57" t="s">
        <v>247</v>
      </c>
      <c r="D46" s="88">
        <v>8</v>
      </c>
      <c r="E46" s="88"/>
    </row>
    <row r="47" spans="1:5" x14ac:dyDescent="0.2">
      <c r="A47" s="2">
        <v>36</v>
      </c>
      <c r="B47" s="57" t="s">
        <v>218</v>
      </c>
      <c r="C47" s="57" t="s">
        <v>84</v>
      </c>
      <c r="D47" s="88">
        <v>32</v>
      </c>
      <c r="E47" s="88"/>
    </row>
    <row r="48" spans="1:5" x14ac:dyDescent="0.2">
      <c r="A48" s="2">
        <v>37</v>
      </c>
      <c r="B48" s="57" t="s">
        <v>217</v>
      </c>
      <c r="C48" s="57" t="s">
        <v>148</v>
      </c>
      <c r="D48" s="57">
        <v>16</v>
      </c>
      <c r="E48" s="57"/>
    </row>
    <row r="49" spans="1:5" x14ac:dyDescent="0.2">
      <c r="A49" s="2">
        <v>38</v>
      </c>
      <c r="B49" s="57" t="s">
        <v>217</v>
      </c>
      <c r="C49" s="57" t="s">
        <v>148</v>
      </c>
      <c r="D49" s="57">
        <v>18</v>
      </c>
      <c r="E49" s="57"/>
    </row>
    <row r="50" spans="1:5" x14ac:dyDescent="0.2">
      <c r="A50" s="2">
        <v>39</v>
      </c>
      <c r="B50" s="57" t="s">
        <v>217</v>
      </c>
      <c r="C50" s="57" t="s">
        <v>148</v>
      </c>
      <c r="D50" s="57">
        <v>27</v>
      </c>
      <c r="E50" s="57"/>
    </row>
    <row r="51" spans="1:5" x14ac:dyDescent="0.2">
      <c r="A51" s="2">
        <v>40</v>
      </c>
      <c r="B51" s="57" t="s">
        <v>217</v>
      </c>
      <c r="C51" s="57" t="s">
        <v>148</v>
      </c>
      <c r="D51" s="57">
        <v>32</v>
      </c>
      <c r="E51" s="57"/>
    </row>
  </sheetData>
  <mergeCells count="10">
    <mergeCell ref="A3:E3"/>
    <mergeCell ref="A1:E1"/>
    <mergeCell ref="A5:E5"/>
    <mergeCell ref="A24:E24"/>
    <mergeCell ref="A13:E13"/>
    <mergeCell ref="A8:E8"/>
    <mergeCell ref="A11:E11"/>
    <mergeCell ref="A15:E15"/>
    <mergeCell ref="A18:E18"/>
    <mergeCell ref="A21:E21"/>
  </mergeCells>
  <phoneticPr fontId="17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</vt:lpstr>
      <vt:lpstr>МКД_Валдай</vt:lpstr>
      <vt:lpstr>МКД_КГУ</vt:lpstr>
      <vt:lpstr>МКД_ДГУ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Большаков Александр Алексеевич</dc:creator>
  <cp:lastModifiedBy>Лисакова Наталья Анатольевна</cp:lastModifiedBy>
  <cp:lastPrinted>2019-09-03T16:28:03Z</cp:lastPrinted>
  <dcterms:created xsi:type="dcterms:W3CDTF">2019-09-01T08:26:38Z</dcterms:created>
  <dcterms:modified xsi:type="dcterms:W3CDTF">2019-12-25T08:14:10Z</dcterms:modified>
</cp:coreProperties>
</file>