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5" windowWidth="11895" windowHeight="12450"/>
  </bookViews>
  <sheets>
    <sheet name="стр.1_2" sheetId="4" r:id="rId1"/>
  </sheets>
  <externalReferences>
    <externalReference r:id="rId2"/>
  </externalReferences>
  <definedNames>
    <definedName name="_xlnm.Print_Area" localSheetId="0">стр.1_2!$A$1:$CH$71</definedName>
  </definedNames>
  <calcPr calcId="145621"/>
</workbook>
</file>

<file path=xl/calcChain.xml><?xml version="1.0" encoding="utf-8"?>
<calcChain xmlns="http://schemas.openxmlformats.org/spreadsheetml/2006/main">
  <c r="CH68" i="4" l="1"/>
  <c r="CH45" i="4"/>
  <c r="CH39" i="4"/>
  <c r="CH34" i="4" s="1"/>
  <c r="CH29" i="4"/>
  <c r="CH14" i="4"/>
  <c r="CH20" i="4" l="1"/>
  <c r="CH11" i="4" s="1"/>
</calcChain>
</file>

<file path=xl/sharedStrings.xml><?xml version="1.0" encoding="utf-8"?>
<sst xmlns="http://schemas.openxmlformats.org/spreadsheetml/2006/main" count="184" uniqueCount="127">
  <si>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</si>
  <si>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</si>
  <si>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</si>
  <si>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</si>
  <si>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</si>
  <si>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</si>
  <si>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</si>
  <si>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</si>
  <si>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</si>
  <si>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</si>
  <si>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</si>
  <si>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</si>
  <si>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</si>
  <si>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</si>
  <si>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</si>
  <si>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</si>
  <si>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</si>
  <si>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</si>
  <si>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</si>
  <si>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</si>
  <si>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</si>
  <si>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</si>
  <si>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</si>
  <si>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</si>
  <si>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</si>
  <si>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</si>
  <si>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</si>
  <si>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</si>
  <si>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</si>
  <si>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</si>
  <si>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</si>
  <si>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</si>
  <si>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</si>
  <si>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</si>
  <si>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</si>
  <si>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</si>
  <si>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</si>
  <si>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</si>
  <si>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</si>
  <si>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</si>
  <si>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</si>
  <si>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</si>
  <si>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</si>
  <si>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</si>
  <si>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</si>
  <si>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</si>
  <si>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</si>
  <si>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</si>
  <si>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</si>
  <si>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</si>
  <si>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</si>
  <si>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</si>
  <si>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</si>
  <si>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</si>
  <si>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</si>
  <si>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</si>
  <si>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</si>
  <si>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</si>
  <si>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</si>
  <si>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</si>
  <si>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</si>
  <si>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</si>
  <si>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</si>
  <si>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</si>
  <si>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</si>
  <si>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</si>
  <si>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</si>
  <si>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</si>
  <si>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</si>
  <si>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</si>
  <si>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</si>
  <si>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</si>
  <si>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</si>
  <si>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</si>
  <si>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</si>
  <si>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</si>
  <si>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</si>
  <si>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</si>
  <si>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</si>
  <si>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</si>
  <si>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</si>
  <si>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</si>
  <si>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</si>
  <si>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</si>
  <si>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</si>
  <si>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</si>
  <si>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</si>
  <si>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</si>
  <si>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</si>
  <si>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</si>
  <si>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</si>
  <si>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</si>
  <si>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</si>
  <si>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</si>
  <si>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</si>
  <si>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</si>
  <si>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</si>
  <si>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</si>
  <si>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</si>
  <si>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</si>
  <si>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</si>
  <si>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</si>
  <si>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</si>
  <si>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</si>
  <si>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</si>
  <si>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</si>
  <si>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</si>
  <si>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</si>
  <si>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</si>
  <si>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</si>
  <si>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</si>
  <si>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</si>
  <si>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</si>
  <si>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</si>
  <si>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</si>
  <si>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</si>
  <si>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</si>
  <si>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</si>
  <si>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</si>
  <si>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</si>
  <si>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</si>
  <si>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</si>
  <si>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</si>
  <si>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Великий Новгород"</t>
  </si>
  <si>
    <t>Новгородской области</t>
  </si>
  <si>
    <t>2022 год (факт)</t>
  </si>
  <si>
    <t>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</si>
</sst>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4" fillId="0" borderId="4" xfId="0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4" fontId="4" fillId="2" borderId="4" xfId="0" applyNumberFormat="1" applyFont="1" applyFill="1" applyBorder="1"/>
    <xf numFmtId="0" fontId="4" fillId="2" borderId="4" xfId="0" applyFont="1" applyFill="1" applyBorder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</cellXfs>
  <cellStyles count="5">
    <cellStyle name="Обычный" xfId="0" builtinId="0"/>
    <cellStyle name="Обычный 2" xfId="1"/>
    <cellStyle name="Финансовый [0] 2" xfId="3"/>
    <cellStyle name="Финансовый 2" xfId="2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/&#1043;&#1088;&#1091;&#1087;&#1087;&#1086;&#1074;&#1099;&#1077;/&#1055;&#1083;&#1072;&#1085;&#1086;&#1074;&#1099;&#1081;/&#1047;&#1072;&#1087;&#1088;&#1086;&#1089;&#1099;%20&#1084;&#1077;&#1078;&#1088;&#1077;&#1075;&#1080;&#1086;&#1085;&#1075;&#1072;&#1079;/2023%20&#1075;&#1086;&#1076;/2023.03.13%20&#1060;&#1072;&#1082;&#1090;%202022%20&#1058;&#1043;%20&#1057;&#1084;&#1077;&#1090;&#1072;/&#1040;&#1054;%20&#1043;&#1055;&#1043;&#1056;%20&#1042;&#1077;&#1083;&#1080;&#1082;&#1080;&#1081;%20&#1053;&#1086;&#1074;&#1075;&#1086;&#1088;&#1086;&#1076;_&#1092;&#1072;&#1082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Прочие"/>
      <sheetName val="Объемы смета"/>
      <sheetName val="ОПФ План"/>
    </sheetNames>
    <sheetDataSet>
      <sheetData sheetId="0">
        <row r="70">
          <cell r="C70">
            <v>409.8</v>
          </cell>
        </row>
        <row r="104">
          <cell r="C104">
            <v>545.4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71"/>
  <sheetViews>
    <sheetView tabSelected="1" view="pageBreakPreview" topLeftCell="A40" zoomScaleNormal="100" zoomScaleSheetLayoutView="100" workbookViewId="0">
      <selection activeCell="CH74" sqref="CH74"/>
    </sheetView>
  </sheetViews>
  <sheetFormatPr defaultColWidth="0.85546875" defaultRowHeight="12.75" x14ac:dyDescent="0.2"/>
  <cols>
    <col min="1" max="70" width="0.85546875" style="1"/>
    <col min="71" max="71" width="1.7109375" style="1" customWidth="1"/>
    <col min="72" max="74" width="0.85546875" style="1"/>
    <col min="75" max="75" width="7" style="1" customWidth="1"/>
    <col min="76" max="84" width="0.85546875" style="1"/>
    <col min="85" max="85" width="4.85546875" style="1" customWidth="1"/>
    <col min="86" max="86" width="20.5703125" style="1" customWidth="1"/>
    <col min="87" max="87" width="0.85546875" style="1"/>
    <col min="88" max="88" width="0.85546875" style="1" customWidth="1"/>
    <col min="89" max="93" width="0.85546875" style="1"/>
    <col min="94" max="94" width="0.5703125" style="1" customWidth="1"/>
    <col min="95" max="95" width="0.85546875" style="1" customWidth="1"/>
    <col min="96" max="16384" width="0.85546875" style="1"/>
  </cols>
  <sheetData>
    <row r="1" spans="1:86" s="2" customFormat="1" ht="15" x14ac:dyDescent="0.25"/>
    <row r="2" spans="1:86" s="2" customFormat="1" ht="15" x14ac:dyDescent="0.25"/>
    <row r="3" spans="1:86" s="3" customFormat="1" ht="15.75" x14ac:dyDescent="0.2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</row>
    <row r="4" spans="1:86" s="3" customFormat="1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P4" s="31" t="s">
        <v>123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2" t="s">
        <v>126</v>
      </c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3"/>
      <c r="CF4" s="33"/>
      <c r="CG4" s="33"/>
    </row>
    <row r="5" spans="1:86" s="4" customFormat="1" ht="11.25" x14ac:dyDescent="0.2">
      <c r="P5" s="28" t="s">
        <v>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</row>
    <row r="6" spans="1:86" s="3" customFormat="1" ht="15.75" x14ac:dyDescent="0.25">
      <c r="A6" s="30" t="s">
        <v>71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6" s="3" customFormat="1" ht="15.75" x14ac:dyDescent="0.25">
      <c r="A7" s="9"/>
      <c r="B7" s="9"/>
      <c r="C7" s="9"/>
      <c r="D7" s="9"/>
      <c r="E7" s="9"/>
      <c r="F7" s="9"/>
      <c r="G7" s="9"/>
      <c r="H7" s="9"/>
      <c r="I7" s="9"/>
      <c r="J7" s="9"/>
      <c r="O7" s="5" t="s">
        <v>72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7" t="s">
        <v>124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6" s="4" customFormat="1" ht="11.25" x14ac:dyDescent="0.2">
      <c r="AO8" s="28" t="s">
        <v>73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6" s="2" customFormat="1" ht="15" x14ac:dyDescent="0.25"/>
    <row r="10" spans="1:86" s="4" customFormat="1" ht="66" customHeight="1" x14ac:dyDescent="0.2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14" t="s">
        <v>125</v>
      </c>
    </row>
    <row r="11" spans="1:86" s="7" customFormat="1" ht="11.25" customHeight="1" x14ac:dyDescent="0.15">
      <c r="A11" s="17">
        <v>1</v>
      </c>
      <c r="B11" s="18"/>
      <c r="C11" s="18"/>
      <c r="D11" s="18"/>
      <c r="E11" s="18"/>
      <c r="F11" s="18"/>
      <c r="G11" s="18"/>
      <c r="H11" s="19"/>
      <c r="I11" s="8"/>
      <c r="J11" s="20" t="s">
        <v>82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75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0">
        <f>+CH12+CH13+CH14+CH19+CH20</f>
        <v>832803.83461744746</v>
      </c>
    </row>
    <row r="12" spans="1:86" s="4" customFormat="1" ht="11.25" x14ac:dyDescent="0.2">
      <c r="A12" s="17" t="s">
        <v>3</v>
      </c>
      <c r="B12" s="18"/>
      <c r="C12" s="18"/>
      <c r="D12" s="18"/>
      <c r="E12" s="18"/>
      <c r="F12" s="18"/>
      <c r="G12" s="18"/>
      <c r="H12" s="19"/>
      <c r="I12" s="8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75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3">
        <v>330676.17</v>
      </c>
    </row>
    <row r="13" spans="1:86" s="4" customFormat="1" ht="11.25" x14ac:dyDescent="0.2">
      <c r="A13" s="17" t="s">
        <v>5</v>
      </c>
      <c r="B13" s="18"/>
      <c r="C13" s="18"/>
      <c r="D13" s="18"/>
      <c r="E13" s="18"/>
      <c r="F13" s="18"/>
      <c r="G13" s="18"/>
      <c r="H13" s="19"/>
      <c r="I13" s="8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75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3">
        <v>98259.735249999998</v>
      </c>
    </row>
    <row r="14" spans="1:86" s="4" customFormat="1" ht="11.25" x14ac:dyDescent="0.2">
      <c r="A14" s="17" t="s">
        <v>7</v>
      </c>
      <c r="B14" s="18"/>
      <c r="C14" s="18"/>
      <c r="D14" s="18"/>
      <c r="E14" s="18"/>
      <c r="F14" s="18"/>
      <c r="G14" s="18"/>
      <c r="H14" s="19"/>
      <c r="I14" s="8"/>
      <c r="J14" s="25" t="s">
        <v>83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75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3">
        <f>SUM(CH15:CH18)</f>
        <v>62777.700719999993</v>
      </c>
    </row>
    <row r="15" spans="1:86" s="4" customFormat="1" ht="11.25" x14ac:dyDescent="0.2">
      <c r="A15" s="17" t="s">
        <v>8</v>
      </c>
      <c r="B15" s="18"/>
      <c r="C15" s="18"/>
      <c r="D15" s="18"/>
      <c r="E15" s="18"/>
      <c r="F15" s="18"/>
      <c r="G15" s="18"/>
      <c r="H15" s="19"/>
      <c r="I15" s="8"/>
      <c r="J15" s="20" t="s">
        <v>76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75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3">
        <v>44408.634439999994</v>
      </c>
    </row>
    <row r="16" spans="1:86" s="4" customFormat="1" ht="11.25" x14ac:dyDescent="0.2">
      <c r="A16" s="17" t="s">
        <v>9</v>
      </c>
      <c r="B16" s="18"/>
      <c r="C16" s="18"/>
      <c r="D16" s="18"/>
      <c r="E16" s="18"/>
      <c r="F16" s="18"/>
      <c r="G16" s="18"/>
      <c r="H16" s="19"/>
      <c r="I16" s="8"/>
      <c r="J16" s="20" t="s">
        <v>84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75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3">
        <v>3757.2167499999996</v>
      </c>
    </row>
    <row r="17" spans="1:86" s="4" customFormat="1" ht="11.25" x14ac:dyDescent="0.2">
      <c r="A17" s="17" t="s">
        <v>10</v>
      </c>
      <c r="B17" s="18"/>
      <c r="C17" s="18"/>
      <c r="D17" s="18"/>
      <c r="E17" s="18"/>
      <c r="F17" s="18"/>
      <c r="G17" s="18"/>
      <c r="H17" s="19"/>
      <c r="I17" s="8"/>
      <c r="J17" s="20" t="s">
        <v>85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75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3">
        <v>7389.5602800000006</v>
      </c>
    </row>
    <row r="18" spans="1:86" s="4" customFormat="1" ht="11.25" x14ac:dyDescent="0.2">
      <c r="A18" s="17" t="s">
        <v>11</v>
      </c>
      <c r="B18" s="18"/>
      <c r="C18" s="18"/>
      <c r="D18" s="18"/>
      <c r="E18" s="18"/>
      <c r="F18" s="18"/>
      <c r="G18" s="18"/>
      <c r="H18" s="19"/>
      <c r="I18" s="8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75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3">
        <v>7222.289249999998</v>
      </c>
    </row>
    <row r="19" spans="1:86" s="4" customFormat="1" ht="11.25" x14ac:dyDescent="0.2">
      <c r="A19" s="22" t="s">
        <v>12</v>
      </c>
      <c r="B19" s="23"/>
      <c r="C19" s="23"/>
      <c r="D19" s="23"/>
      <c r="E19" s="23"/>
      <c r="F19" s="23"/>
      <c r="G19" s="23"/>
      <c r="H19" s="24"/>
      <c r="I19" s="6"/>
      <c r="J19" s="25" t="s">
        <v>86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75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3">
        <v>126269.19434</v>
      </c>
    </row>
    <row r="20" spans="1:86" s="4" customFormat="1" ht="11.25" x14ac:dyDescent="0.2">
      <c r="A20" s="22" t="s">
        <v>13</v>
      </c>
      <c r="B20" s="23"/>
      <c r="C20" s="23"/>
      <c r="D20" s="23"/>
      <c r="E20" s="23"/>
      <c r="F20" s="23"/>
      <c r="G20" s="23"/>
      <c r="H20" s="24"/>
      <c r="I20" s="6"/>
      <c r="J20" s="25" t="s">
        <v>121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75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3">
        <f>+CH21+CH26+CH29+CH34+CH44+CH45</f>
        <v>214821.03430744747</v>
      </c>
    </row>
    <row r="21" spans="1:86" s="4" customFormat="1" ht="11.25" x14ac:dyDescent="0.2">
      <c r="A21" s="22" t="s">
        <v>14</v>
      </c>
      <c r="B21" s="23"/>
      <c r="C21" s="23"/>
      <c r="D21" s="23"/>
      <c r="E21" s="23"/>
      <c r="F21" s="23"/>
      <c r="G21" s="23"/>
      <c r="H21" s="24"/>
      <c r="I21" s="6"/>
      <c r="J21" s="25" t="s">
        <v>87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75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3">
        <v>90690.344117447486</v>
      </c>
    </row>
    <row r="22" spans="1:86" s="4" customFormat="1" ht="11.25" x14ac:dyDescent="0.2">
      <c r="A22" s="17" t="s">
        <v>15</v>
      </c>
      <c r="B22" s="18"/>
      <c r="C22" s="18"/>
      <c r="D22" s="18"/>
      <c r="E22" s="18"/>
      <c r="F22" s="18"/>
      <c r="G22" s="18"/>
      <c r="H22" s="19"/>
      <c r="I22" s="8"/>
      <c r="J22" s="20" t="s">
        <v>88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75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3"/>
    </row>
    <row r="23" spans="1:86" s="4" customFormat="1" ht="11.25" x14ac:dyDescent="0.2">
      <c r="A23" s="17" t="s">
        <v>17</v>
      </c>
      <c r="B23" s="18"/>
      <c r="C23" s="18"/>
      <c r="D23" s="18"/>
      <c r="E23" s="18"/>
      <c r="F23" s="18"/>
      <c r="G23" s="18"/>
      <c r="H23" s="19"/>
      <c r="I23" s="8"/>
      <c r="J23" s="20" t="s">
        <v>89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75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3">
        <v>90600.425777447483</v>
      </c>
    </row>
    <row r="24" spans="1:86" s="4" customFormat="1" ht="11.25" x14ac:dyDescent="0.2">
      <c r="A24" s="17" t="s">
        <v>19</v>
      </c>
      <c r="B24" s="18"/>
      <c r="C24" s="18"/>
      <c r="D24" s="18"/>
      <c r="E24" s="18"/>
      <c r="F24" s="18"/>
      <c r="G24" s="18"/>
      <c r="H24" s="19"/>
      <c r="I24" s="8"/>
      <c r="J24" s="20" t="s">
        <v>122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75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3"/>
    </row>
    <row r="25" spans="1:86" s="4" customFormat="1" ht="11.25" x14ac:dyDescent="0.2">
      <c r="A25" s="17" t="s">
        <v>21</v>
      </c>
      <c r="B25" s="18"/>
      <c r="C25" s="18"/>
      <c r="D25" s="18"/>
      <c r="E25" s="18"/>
      <c r="F25" s="18"/>
      <c r="G25" s="18"/>
      <c r="H25" s="19"/>
      <c r="I25" s="8"/>
      <c r="J25" s="20" t="s">
        <v>90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75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3">
        <v>75.707789999999989</v>
      </c>
    </row>
    <row r="26" spans="1:86" s="4" customFormat="1" ht="11.25" x14ac:dyDescent="0.2">
      <c r="A26" s="22" t="s">
        <v>23</v>
      </c>
      <c r="B26" s="23"/>
      <c r="C26" s="23"/>
      <c r="D26" s="23"/>
      <c r="E26" s="23"/>
      <c r="F26" s="23"/>
      <c r="G26" s="23"/>
      <c r="H26" s="24"/>
      <c r="I26" s="6"/>
      <c r="J26" s="25" t="s">
        <v>65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75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0">
        <v>2543.1461300000001</v>
      </c>
    </row>
    <row r="27" spans="1:86" s="4" customFormat="1" ht="11.25" x14ac:dyDescent="0.2">
      <c r="A27" s="17" t="s">
        <v>24</v>
      </c>
      <c r="B27" s="18"/>
      <c r="C27" s="18"/>
      <c r="D27" s="18"/>
      <c r="E27" s="18"/>
      <c r="F27" s="18"/>
      <c r="G27" s="18"/>
      <c r="H27" s="19"/>
      <c r="I27" s="8"/>
      <c r="J27" s="20" t="s">
        <v>66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75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3">
        <v>67.099620000000002</v>
      </c>
    </row>
    <row r="28" spans="1:86" s="4" customFormat="1" ht="11.25" x14ac:dyDescent="0.2">
      <c r="A28" s="17" t="s">
        <v>25</v>
      </c>
      <c r="B28" s="18"/>
      <c r="C28" s="18"/>
      <c r="D28" s="18"/>
      <c r="E28" s="18"/>
      <c r="F28" s="18"/>
      <c r="G28" s="18"/>
      <c r="H28" s="19"/>
      <c r="I28" s="8"/>
      <c r="J28" s="20" t="s">
        <v>91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75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3">
        <v>278.3304</v>
      </c>
    </row>
    <row r="29" spans="1:86" s="4" customFormat="1" ht="11.25" x14ac:dyDescent="0.2">
      <c r="A29" s="22" t="s">
        <v>26</v>
      </c>
      <c r="B29" s="23"/>
      <c r="C29" s="23"/>
      <c r="D29" s="23"/>
      <c r="E29" s="23"/>
      <c r="F29" s="23"/>
      <c r="G29" s="23"/>
      <c r="H29" s="24"/>
      <c r="I29" s="6"/>
      <c r="J29" s="25" t="s">
        <v>92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75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0">
        <f>SUM(CH30:CH33)</f>
        <v>83933.041639999996</v>
      </c>
    </row>
    <row r="30" spans="1:86" s="4" customFormat="1" ht="11.25" x14ac:dyDescent="0.2">
      <c r="A30" s="17" t="s">
        <v>27</v>
      </c>
      <c r="B30" s="18"/>
      <c r="C30" s="18"/>
      <c r="D30" s="18"/>
      <c r="E30" s="18"/>
      <c r="F30" s="18"/>
      <c r="G30" s="18"/>
      <c r="H30" s="19"/>
      <c r="I30" s="8"/>
      <c r="J30" s="20" t="s">
        <v>38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75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3">
        <v>82759.536290000004</v>
      </c>
    </row>
    <row r="31" spans="1:86" s="4" customFormat="1" ht="11.25" x14ac:dyDescent="0.2">
      <c r="A31" s="17" t="s">
        <v>28</v>
      </c>
      <c r="B31" s="18"/>
      <c r="C31" s="18"/>
      <c r="D31" s="18"/>
      <c r="E31" s="18"/>
      <c r="F31" s="18"/>
      <c r="G31" s="18"/>
      <c r="H31" s="19"/>
      <c r="I31" s="8"/>
      <c r="J31" s="20" t="s">
        <v>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75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3">
        <v>41.702829999999999</v>
      </c>
    </row>
    <row r="32" spans="1:86" s="4" customFormat="1" ht="11.25" x14ac:dyDescent="0.2">
      <c r="A32" s="17" t="s">
        <v>29</v>
      </c>
      <c r="B32" s="18"/>
      <c r="C32" s="18"/>
      <c r="D32" s="18"/>
      <c r="E32" s="18"/>
      <c r="F32" s="18"/>
      <c r="G32" s="18"/>
      <c r="H32" s="19"/>
      <c r="I32" s="8"/>
      <c r="J32" s="20" t="s">
        <v>93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75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3">
        <v>401.43959999999998</v>
      </c>
    </row>
    <row r="33" spans="1:86" s="4" customFormat="1" ht="11.25" x14ac:dyDescent="0.2">
      <c r="A33" s="17" t="s">
        <v>106</v>
      </c>
      <c r="B33" s="18"/>
      <c r="C33" s="18"/>
      <c r="D33" s="18"/>
      <c r="E33" s="18"/>
      <c r="F33" s="18"/>
      <c r="G33" s="18"/>
      <c r="H33" s="19"/>
      <c r="I33" s="8"/>
      <c r="J33" s="20" t="s">
        <v>94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75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3">
        <v>730.36292000000003</v>
      </c>
    </row>
    <row r="34" spans="1:86" s="4" customFormat="1" ht="16.5" customHeight="1" x14ac:dyDescent="0.2">
      <c r="A34" s="22" t="s">
        <v>40</v>
      </c>
      <c r="B34" s="23"/>
      <c r="C34" s="23"/>
      <c r="D34" s="23"/>
      <c r="E34" s="23"/>
      <c r="F34" s="23"/>
      <c r="G34" s="23"/>
      <c r="H34" s="24"/>
      <c r="I34" s="6"/>
      <c r="J34" s="25" t="s">
        <v>77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75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0">
        <f>SUM(CH35:CH39)</f>
        <v>24882.33282</v>
      </c>
    </row>
    <row r="35" spans="1:86" s="4" customFormat="1" ht="11.25" x14ac:dyDescent="0.2">
      <c r="A35" s="17" t="s">
        <v>107</v>
      </c>
      <c r="B35" s="18"/>
      <c r="C35" s="18"/>
      <c r="D35" s="18"/>
      <c r="E35" s="18"/>
      <c r="F35" s="18"/>
      <c r="G35" s="18"/>
      <c r="H35" s="19"/>
      <c r="I35" s="8"/>
      <c r="J35" s="20" t="s">
        <v>16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75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0">
        <v>1747.36356</v>
      </c>
    </row>
    <row r="36" spans="1:86" s="4" customFormat="1" ht="11.25" x14ac:dyDescent="0.2">
      <c r="A36" s="17" t="s">
        <v>108</v>
      </c>
      <c r="B36" s="18"/>
      <c r="C36" s="18"/>
      <c r="D36" s="18"/>
      <c r="E36" s="18"/>
      <c r="F36" s="18"/>
      <c r="G36" s="18"/>
      <c r="H36" s="19"/>
      <c r="I36" s="8"/>
      <c r="J36" s="20" t="s">
        <v>18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75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0">
        <v>1913.67356</v>
      </c>
    </row>
    <row r="37" spans="1:86" s="4" customFormat="1" ht="11.25" x14ac:dyDescent="0.2">
      <c r="A37" s="17" t="s">
        <v>109</v>
      </c>
      <c r="B37" s="18"/>
      <c r="C37" s="18"/>
      <c r="D37" s="18"/>
      <c r="E37" s="18"/>
      <c r="F37" s="18"/>
      <c r="G37" s="18"/>
      <c r="H37" s="19"/>
      <c r="I37" s="8"/>
      <c r="J37" s="20" t="s">
        <v>20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75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0">
        <v>3506.0599799999995</v>
      </c>
    </row>
    <row r="38" spans="1:86" s="4" customFormat="1" ht="11.25" x14ac:dyDescent="0.2">
      <c r="A38" s="17" t="s">
        <v>110</v>
      </c>
      <c r="B38" s="18"/>
      <c r="C38" s="18"/>
      <c r="D38" s="18"/>
      <c r="E38" s="18"/>
      <c r="F38" s="18"/>
      <c r="G38" s="18"/>
      <c r="H38" s="19"/>
      <c r="I38" s="8"/>
      <c r="J38" s="20" t="s">
        <v>22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75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0">
        <v>1544.4870100000001</v>
      </c>
    </row>
    <row r="39" spans="1:86" s="4" customFormat="1" ht="11.25" x14ac:dyDescent="0.2">
      <c r="A39" s="17" t="s">
        <v>111</v>
      </c>
      <c r="B39" s="18"/>
      <c r="C39" s="18"/>
      <c r="D39" s="18"/>
      <c r="E39" s="18"/>
      <c r="F39" s="18"/>
      <c r="G39" s="18"/>
      <c r="H39" s="19"/>
      <c r="I39" s="8"/>
      <c r="J39" s="20" t="s">
        <v>95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75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0">
        <f>SUM(CH40:CH43)</f>
        <v>16170.74871</v>
      </c>
    </row>
    <row r="40" spans="1:86" s="4" customFormat="1" ht="11.25" x14ac:dyDescent="0.2">
      <c r="A40" s="17" t="s">
        <v>112</v>
      </c>
      <c r="B40" s="18"/>
      <c r="C40" s="18"/>
      <c r="D40" s="18"/>
      <c r="E40" s="18"/>
      <c r="F40" s="18"/>
      <c r="G40" s="18"/>
      <c r="H40" s="19"/>
      <c r="I40" s="8"/>
      <c r="J40" s="20" t="s">
        <v>96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75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0"/>
    </row>
    <row r="41" spans="1:86" s="4" customFormat="1" ht="11.25" x14ac:dyDescent="0.2">
      <c r="A41" s="17" t="s">
        <v>113</v>
      </c>
      <c r="B41" s="18"/>
      <c r="C41" s="18"/>
      <c r="D41" s="18"/>
      <c r="E41" s="18"/>
      <c r="F41" s="18"/>
      <c r="G41" s="18"/>
      <c r="H41" s="19"/>
      <c r="I41" s="8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75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0">
        <v>6068.8035</v>
      </c>
    </row>
    <row r="42" spans="1:86" s="4" customFormat="1" ht="11.25" x14ac:dyDescent="0.2">
      <c r="A42" s="17" t="s">
        <v>114</v>
      </c>
      <c r="B42" s="18"/>
      <c r="C42" s="18"/>
      <c r="D42" s="18"/>
      <c r="E42" s="18"/>
      <c r="F42" s="18"/>
      <c r="G42" s="18"/>
      <c r="H42" s="19"/>
      <c r="I42" s="8"/>
      <c r="J42" s="20" t="s">
        <v>98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75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0">
        <v>2561.4063500000002</v>
      </c>
    </row>
    <row r="43" spans="1:86" s="4" customFormat="1" ht="11.25" x14ac:dyDescent="0.2">
      <c r="A43" s="17" t="s">
        <v>115</v>
      </c>
      <c r="B43" s="18"/>
      <c r="C43" s="18"/>
      <c r="D43" s="18"/>
      <c r="E43" s="18"/>
      <c r="F43" s="18"/>
      <c r="G43" s="18"/>
      <c r="H43" s="19"/>
      <c r="I43" s="8"/>
      <c r="J43" s="20" t="s">
        <v>30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75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0">
        <v>7540.5388599999997</v>
      </c>
    </row>
    <row r="44" spans="1:86" s="4" customFormat="1" ht="11.25" x14ac:dyDescent="0.2">
      <c r="A44" s="22" t="s">
        <v>41</v>
      </c>
      <c r="B44" s="23"/>
      <c r="C44" s="23"/>
      <c r="D44" s="23"/>
      <c r="E44" s="23"/>
      <c r="F44" s="23"/>
      <c r="G44" s="23"/>
      <c r="H44" s="24"/>
      <c r="I44" s="6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75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0">
        <v>2953.95534</v>
      </c>
    </row>
    <row r="45" spans="1:86" s="4" customFormat="1" ht="11.25" x14ac:dyDescent="0.2">
      <c r="A45" s="22" t="s">
        <v>42</v>
      </c>
      <c r="B45" s="23"/>
      <c r="C45" s="23"/>
      <c r="D45" s="23"/>
      <c r="E45" s="23"/>
      <c r="F45" s="23"/>
      <c r="G45" s="23"/>
      <c r="H45" s="24"/>
      <c r="I45" s="6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75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0">
        <f>SUM(CH46:CH51)</f>
        <v>9818.2142600000006</v>
      </c>
    </row>
    <row r="46" spans="1:86" s="4" customFormat="1" ht="11.25" x14ac:dyDescent="0.2">
      <c r="A46" s="17" t="s">
        <v>43</v>
      </c>
      <c r="B46" s="18"/>
      <c r="C46" s="18"/>
      <c r="D46" s="18"/>
      <c r="E46" s="18"/>
      <c r="F46" s="18"/>
      <c r="G46" s="18"/>
      <c r="H46" s="19"/>
      <c r="I46" s="8"/>
      <c r="J46" s="20" t="s">
        <v>33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75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3">
        <v>87.516689999999997</v>
      </c>
    </row>
    <row r="47" spans="1:86" s="4" customFormat="1" ht="11.25" x14ac:dyDescent="0.2">
      <c r="A47" s="17" t="s">
        <v>44</v>
      </c>
      <c r="B47" s="18"/>
      <c r="C47" s="18"/>
      <c r="D47" s="18"/>
      <c r="E47" s="18"/>
      <c r="F47" s="18"/>
      <c r="G47" s="18"/>
      <c r="H47" s="19"/>
      <c r="I47" s="8"/>
      <c r="J47" s="20" t="s">
        <v>34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75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3">
        <v>4831.3576499999999</v>
      </c>
    </row>
    <row r="48" spans="1:86" s="4" customFormat="1" ht="11.25" x14ac:dyDescent="0.2">
      <c r="A48" s="17" t="s">
        <v>45</v>
      </c>
      <c r="B48" s="18"/>
      <c r="C48" s="18"/>
      <c r="D48" s="18"/>
      <c r="E48" s="18"/>
      <c r="F48" s="18"/>
      <c r="G48" s="18"/>
      <c r="H48" s="19"/>
      <c r="I48" s="8"/>
      <c r="J48" s="20" t="s">
        <v>99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75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3">
        <v>1700.5178299999998</v>
      </c>
    </row>
    <row r="49" spans="1:86" s="4" customFormat="1" ht="11.25" x14ac:dyDescent="0.2">
      <c r="A49" s="17" t="s">
        <v>46</v>
      </c>
      <c r="B49" s="18"/>
      <c r="C49" s="18"/>
      <c r="D49" s="18"/>
      <c r="E49" s="18"/>
      <c r="F49" s="18"/>
      <c r="G49" s="18"/>
      <c r="H49" s="19"/>
      <c r="I49" s="8"/>
      <c r="J49" s="20" t="s">
        <v>100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75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3"/>
    </row>
    <row r="50" spans="1:86" s="4" customFormat="1" ht="11.25" x14ac:dyDescent="0.2">
      <c r="A50" s="17" t="s">
        <v>116</v>
      </c>
      <c r="B50" s="18"/>
      <c r="C50" s="18"/>
      <c r="D50" s="18"/>
      <c r="E50" s="18"/>
      <c r="F50" s="18"/>
      <c r="G50" s="18"/>
      <c r="H50" s="19"/>
      <c r="I50" s="8"/>
      <c r="J50" s="20" t="s">
        <v>101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75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3"/>
    </row>
    <row r="51" spans="1:86" s="4" customFormat="1" ht="11.25" x14ac:dyDescent="0.2">
      <c r="A51" s="17" t="s">
        <v>117</v>
      </c>
      <c r="B51" s="18"/>
      <c r="C51" s="18"/>
      <c r="D51" s="18"/>
      <c r="E51" s="18"/>
      <c r="F51" s="18"/>
      <c r="G51" s="18"/>
      <c r="H51" s="19"/>
      <c r="I51" s="8"/>
      <c r="J51" s="20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75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3">
        <v>3198.8220899999997</v>
      </c>
    </row>
    <row r="52" spans="1:86" s="4" customFormat="1" ht="11.25" x14ac:dyDescent="0.2">
      <c r="A52" s="22">
        <v>2</v>
      </c>
      <c r="B52" s="23"/>
      <c r="C52" s="23"/>
      <c r="D52" s="23"/>
      <c r="E52" s="23"/>
      <c r="F52" s="23"/>
      <c r="G52" s="23"/>
      <c r="H52" s="24"/>
      <c r="I52" s="6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75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3">
        <v>263.90999999999997</v>
      </c>
    </row>
    <row r="53" spans="1:86" s="4" customFormat="1" ht="11.25" x14ac:dyDescent="0.2">
      <c r="A53" s="22">
        <v>3</v>
      </c>
      <c r="B53" s="23"/>
      <c r="C53" s="23"/>
      <c r="D53" s="23"/>
      <c r="E53" s="23"/>
      <c r="F53" s="23"/>
      <c r="G53" s="23"/>
      <c r="H53" s="24"/>
      <c r="I53" s="6"/>
      <c r="J53" s="25" t="s">
        <v>78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75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3">
        <v>10171.072500307011</v>
      </c>
    </row>
    <row r="54" spans="1:86" s="4" customFormat="1" ht="11.25" x14ac:dyDescent="0.2">
      <c r="A54" s="17" t="s">
        <v>47</v>
      </c>
      <c r="B54" s="18"/>
      <c r="C54" s="18"/>
      <c r="D54" s="18"/>
      <c r="E54" s="18"/>
      <c r="F54" s="18"/>
      <c r="G54" s="18"/>
      <c r="H54" s="19"/>
      <c r="I54" s="8"/>
      <c r="J54" s="20" t="s">
        <v>36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75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3">
        <v>409.8</v>
      </c>
    </row>
    <row r="55" spans="1:86" s="4" customFormat="1" ht="11.25" x14ac:dyDescent="0.2">
      <c r="A55" s="17" t="s">
        <v>48</v>
      </c>
      <c r="B55" s="18"/>
      <c r="C55" s="18"/>
      <c r="D55" s="18"/>
      <c r="E55" s="18"/>
      <c r="F55" s="18"/>
      <c r="G55" s="18"/>
      <c r="H55" s="19"/>
      <c r="I55" s="8"/>
      <c r="J55" s="20" t="s">
        <v>102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75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3"/>
    </row>
    <row r="56" spans="1:86" s="4" customFormat="1" ht="11.25" x14ac:dyDescent="0.2">
      <c r="A56" s="17" t="s">
        <v>49</v>
      </c>
      <c r="B56" s="18"/>
      <c r="C56" s="18"/>
      <c r="D56" s="18"/>
      <c r="E56" s="18"/>
      <c r="F56" s="18"/>
      <c r="G56" s="18"/>
      <c r="H56" s="19"/>
      <c r="I56" s="8"/>
      <c r="J56" s="20" t="s">
        <v>37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75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3">
        <v>7168.2425003070121</v>
      </c>
    </row>
    <row r="57" spans="1:86" s="4" customFormat="1" ht="11.25" x14ac:dyDescent="0.2">
      <c r="A57" s="17" t="s">
        <v>50</v>
      </c>
      <c r="B57" s="18"/>
      <c r="C57" s="18"/>
      <c r="D57" s="18"/>
      <c r="E57" s="18"/>
      <c r="F57" s="18"/>
      <c r="G57" s="18"/>
      <c r="H57" s="19"/>
      <c r="I57" s="8"/>
      <c r="J57" s="20" t="s">
        <v>103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75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3"/>
    </row>
    <row r="58" spans="1:86" s="4" customFormat="1" ht="11.25" x14ac:dyDescent="0.2">
      <c r="A58" s="17" t="s">
        <v>118</v>
      </c>
      <c r="B58" s="18"/>
      <c r="C58" s="18"/>
      <c r="D58" s="18"/>
      <c r="E58" s="18"/>
      <c r="F58" s="18"/>
      <c r="G58" s="18"/>
      <c r="H58" s="19"/>
      <c r="I58" s="8"/>
      <c r="J58" s="20" t="s">
        <v>51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75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3">
        <v>2593.0299999999997</v>
      </c>
    </row>
    <row r="59" spans="1:86" s="4" customFormat="1" ht="11.25" x14ac:dyDescent="0.2">
      <c r="A59" s="22">
        <v>4</v>
      </c>
      <c r="B59" s="23"/>
      <c r="C59" s="23"/>
      <c r="D59" s="23"/>
      <c r="E59" s="23"/>
      <c r="F59" s="23"/>
      <c r="G59" s="23"/>
      <c r="H59" s="24"/>
      <c r="I59" s="6"/>
      <c r="J59" s="25" t="s">
        <v>67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75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0"/>
    </row>
    <row r="60" spans="1:86" s="4" customFormat="1" ht="11.25" x14ac:dyDescent="0.2">
      <c r="A60" s="22" t="s">
        <v>53</v>
      </c>
      <c r="B60" s="23"/>
      <c r="C60" s="23"/>
      <c r="D60" s="23"/>
      <c r="E60" s="23"/>
      <c r="F60" s="23"/>
      <c r="G60" s="23"/>
      <c r="H60" s="24"/>
      <c r="I60" s="6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75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1"/>
    </row>
    <row r="61" spans="1:86" s="4" customFormat="1" ht="11.25" x14ac:dyDescent="0.2">
      <c r="A61" s="17" t="s">
        <v>68</v>
      </c>
      <c r="B61" s="18"/>
      <c r="C61" s="18"/>
      <c r="D61" s="18"/>
      <c r="E61" s="18"/>
      <c r="F61" s="18"/>
      <c r="G61" s="18"/>
      <c r="H61" s="19"/>
      <c r="I61" s="8"/>
      <c r="J61" s="20" t="s">
        <v>54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75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3">
        <v>59598.03</v>
      </c>
    </row>
    <row r="62" spans="1:86" s="4" customFormat="1" ht="11.25" x14ac:dyDescent="0.2">
      <c r="A62" s="17" t="s">
        <v>69</v>
      </c>
      <c r="B62" s="18"/>
      <c r="C62" s="18"/>
      <c r="D62" s="18"/>
      <c r="E62" s="18"/>
      <c r="F62" s="18"/>
      <c r="G62" s="18"/>
      <c r="H62" s="19"/>
      <c r="I62" s="8"/>
      <c r="J62" s="20" t="s">
        <v>55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75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3"/>
    </row>
    <row r="63" spans="1:86" s="4" customFormat="1" ht="11.25" x14ac:dyDescent="0.2">
      <c r="A63" s="17" t="s">
        <v>119</v>
      </c>
      <c r="B63" s="18"/>
      <c r="C63" s="18"/>
      <c r="D63" s="18"/>
      <c r="E63" s="18"/>
      <c r="F63" s="18"/>
      <c r="G63" s="18"/>
      <c r="H63" s="19"/>
      <c r="I63" s="8"/>
      <c r="J63" s="20" t="s">
        <v>56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75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3"/>
    </row>
    <row r="64" spans="1:86" s="4" customFormat="1" ht="23.25" customHeight="1" x14ac:dyDescent="0.2">
      <c r="A64" s="17" t="s">
        <v>120</v>
      </c>
      <c r="B64" s="18"/>
      <c r="C64" s="18"/>
      <c r="D64" s="18"/>
      <c r="E64" s="18"/>
      <c r="F64" s="18"/>
      <c r="G64" s="18"/>
      <c r="H64" s="19"/>
      <c r="I64" s="8"/>
      <c r="J64" s="20" t="s">
        <v>104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75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3"/>
    </row>
    <row r="65" spans="1:86" s="4" customFormat="1" ht="11.25" x14ac:dyDescent="0.2">
      <c r="A65" s="22" t="s">
        <v>79</v>
      </c>
      <c r="B65" s="23"/>
      <c r="C65" s="23"/>
      <c r="D65" s="23"/>
      <c r="E65" s="23"/>
      <c r="F65" s="23"/>
      <c r="G65" s="23"/>
      <c r="H65" s="24"/>
      <c r="I65" s="6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75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3">
        <v>16691.568125076752</v>
      </c>
    </row>
    <row r="66" spans="1:86" s="4" customFormat="1" ht="11.25" x14ac:dyDescent="0.2">
      <c r="A66" s="22">
        <v>5</v>
      </c>
      <c r="B66" s="23"/>
      <c r="C66" s="23"/>
      <c r="D66" s="23"/>
      <c r="E66" s="23"/>
      <c r="F66" s="23"/>
      <c r="G66" s="23"/>
      <c r="H66" s="24"/>
      <c r="I66" s="6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75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3">
        <v>825511.98400000005</v>
      </c>
    </row>
    <row r="67" spans="1:86" s="4" customFormat="1" ht="11.25" x14ac:dyDescent="0.2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12"/>
    </row>
    <row r="68" spans="1:86" s="4" customFormat="1" ht="11.25" x14ac:dyDescent="0.2">
      <c r="A68" s="17">
        <v>1</v>
      </c>
      <c r="B68" s="18"/>
      <c r="C68" s="18"/>
      <c r="D68" s="18"/>
      <c r="E68" s="18"/>
      <c r="F68" s="18"/>
      <c r="G68" s="18"/>
      <c r="H68" s="19"/>
      <c r="I68" s="8"/>
      <c r="J68" s="20" t="s">
        <v>60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70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3">
        <f>+[1]Смета!$C$104</f>
        <v>545.4</v>
      </c>
    </row>
    <row r="69" spans="1:86" s="4" customFormat="1" ht="11.25" x14ac:dyDescent="0.2">
      <c r="A69" s="17">
        <v>2</v>
      </c>
      <c r="B69" s="18"/>
      <c r="C69" s="18"/>
      <c r="D69" s="18"/>
      <c r="E69" s="18"/>
      <c r="F69" s="18"/>
      <c r="G69" s="18"/>
      <c r="H69" s="19"/>
      <c r="I69" s="8"/>
      <c r="J69" s="20" t="s">
        <v>61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62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5">
        <v>1899.6200000000001</v>
      </c>
    </row>
    <row r="70" spans="1:86" s="4" customFormat="1" ht="11.25" x14ac:dyDescent="0.2">
      <c r="A70" s="17">
        <v>3</v>
      </c>
      <c r="B70" s="18"/>
      <c r="C70" s="18"/>
      <c r="D70" s="18"/>
      <c r="E70" s="18"/>
      <c r="F70" s="18"/>
      <c r="G70" s="18"/>
      <c r="H70" s="19"/>
      <c r="I70" s="8"/>
      <c r="J70" s="20" t="s">
        <v>105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80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6">
        <v>753</v>
      </c>
    </row>
    <row r="71" spans="1:86" s="4" customFormat="1" ht="11.25" x14ac:dyDescent="0.2">
      <c r="A71" s="17">
        <v>4</v>
      </c>
      <c r="B71" s="18"/>
      <c r="C71" s="18"/>
      <c r="D71" s="18"/>
      <c r="E71" s="18"/>
      <c r="F71" s="18"/>
      <c r="G71" s="18"/>
      <c r="H71" s="19"/>
      <c r="I71" s="8"/>
      <c r="J71" s="20" t="s">
        <v>81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63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6">
        <v>67.8</v>
      </c>
    </row>
  </sheetData>
  <mergeCells count="192">
    <mergeCell ref="AO7:CG7"/>
    <mergeCell ref="AO8:CG8"/>
    <mergeCell ref="A10:H10"/>
    <mergeCell ref="I10:BW10"/>
    <mergeCell ref="BX10:CG10"/>
    <mergeCell ref="A11:H11"/>
    <mergeCell ref="J11:BW11"/>
    <mergeCell ref="BX11:CG11"/>
    <mergeCell ref="A3:CG3"/>
    <mergeCell ref="P4:BR4"/>
    <mergeCell ref="BS4:CD4"/>
    <mergeCell ref="CE4:CG4"/>
    <mergeCell ref="P5:BR5"/>
    <mergeCell ref="A6:CG6"/>
    <mergeCell ref="A14:H14"/>
    <mergeCell ref="J14:BW14"/>
    <mergeCell ref="BX14:CG14"/>
    <mergeCell ref="A15:H15"/>
    <mergeCell ref="J15:BW15"/>
    <mergeCell ref="BX15:CG15"/>
    <mergeCell ref="A12:H12"/>
    <mergeCell ref="J12:BW12"/>
    <mergeCell ref="BX12:CG12"/>
    <mergeCell ref="A13:H13"/>
    <mergeCell ref="J13:BW13"/>
    <mergeCell ref="BX13:CG13"/>
    <mergeCell ref="A18:H18"/>
    <mergeCell ref="J18:BW18"/>
    <mergeCell ref="BX18:CG18"/>
    <mergeCell ref="A19:H19"/>
    <mergeCell ref="J19:BW19"/>
    <mergeCell ref="BX19:CG19"/>
    <mergeCell ref="A16:H16"/>
    <mergeCell ref="J16:BW16"/>
    <mergeCell ref="BX16:CG16"/>
    <mergeCell ref="A17:H17"/>
    <mergeCell ref="J17:BW17"/>
    <mergeCell ref="BX17:CG17"/>
    <mergeCell ref="A22:H22"/>
    <mergeCell ref="J22:BW22"/>
    <mergeCell ref="BX22:CG22"/>
    <mergeCell ref="A23:H23"/>
    <mergeCell ref="J23:BW23"/>
    <mergeCell ref="BX23:CG23"/>
    <mergeCell ref="A20:H20"/>
    <mergeCell ref="J20:BW20"/>
    <mergeCell ref="BX20:CG20"/>
    <mergeCell ref="A21:H21"/>
    <mergeCell ref="J21:BW21"/>
    <mergeCell ref="BX21:CG21"/>
    <mergeCell ref="A26:H26"/>
    <mergeCell ref="J26:BW26"/>
    <mergeCell ref="BX26:CG26"/>
    <mergeCell ref="A27:H27"/>
    <mergeCell ref="J27:BW27"/>
    <mergeCell ref="BX27:CG27"/>
    <mergeCell ref="A24:H24"/>
    <mergeCell ref="J24:BW24"/>
    <mergeCell ref="BX24:CG24"/>
    <mergeCell ref="A25:H25"/>
    <mergeCell ref="J25:BW25"/>
    <mergeCell ref="BX25:CG25"/>
    <mergeCell ref="A30:H30"/>
    <mergeCell ref="J30:BW30"/>
    <mergeCell ref="BX30:CG30"/>
    <mergeCell ref="A31:H31"/>
    <mergeCell ref="J31:BW31"/>
    <mergeCell ref="BX31:CG31"/>
    <mergeCell ref="A28:H28"/>
    <mergeCell ref="J28:BW28"/>
    <mergeCell ref="BX28:CG28"/>
    <mergeCell ref="A29:H29"/>
    <mergeCell ref="J29:BW29"/>
    <mergeCell ref="BX29:CG29"/>
    <mergeCell ref="A34:H34"/>
    <mergeCell ref="J34:BW34"/>
    <mergeCell ref="BX34:CG34"/>
    <mergeCell ref="A35:H35"/>
    <mergeCell ref="J35:BW35"/>
    <mergeCell ref="BX35:CG35"/>
    <mergeCell ref="A32:H32"/>
    <mergeCell ref="J32:BW32"/>
    <mergeCell ref="BX32:CG32"/>
    <mergeCell ref="A33:H33"/>
    <mergeCell ref="J33:BW33"/>
    <mergeCell ref="BX33:CG33"/>
    <mergeCell ref="A38:H38"/>
    <mergeCell ref="J38:BW38"/>
    <mergeCell ref="BX38:CG38"/>
    <mergeCell ref="A39:H39"/>
    <mergeCell ref="J39:BW39"/>
    <mergeCell ref="BX39:CG39"/>
    <mergeCell ref="A36:H36"/>
    <mergeCell ref="J36:BW36"/>
    <mergeCell ref="BX36:CG36"/>
    <mergeCell ref="A37:H37"/>
    <mergeCell ref="J37:BW37"/>
    <mergeCell ref="BX37:CG37"/>
    <mergeCell ref="A42:H42"/>
    <mergeCell ref="J42:BW42"/>
    <mergeCell ref="BX42:CG42"/>
    <mergeCell ref="A43:H43"/>
    <mergeCell ref="J43:BW43"/>
    <mergeCell ref="BX43:CG43"/>
    <mergeCell ref="A40:H40"/>
    <mergeCell ref="J40:BW40"/>
    <mergeCell ref="BX40:CG40"/>
    <mergeCell ref="A41:H41"/>
    <mergeCell ref="J41:BW41"/>
    <mergeCell ref="BX41:CG41"/>
    <mergeCell ref="A46:H46"/>
    <mergeCell ref="J46:BW46"/>
    <mergeCell ref="BX46:CG46"/>
    <mergeCell ref="A47:H47"/>
    <mergeCell ref="J47:BW47"/>
    <mergeCell ref="BX47:CG47"/>
    <mergeCell ref="A44:H44"/>
    <mergeCell ref="J44:BW44"/>
    <mergeCell ref="BX44:CG44"/>
    <mergeCell ref="A45:H45"/>
    <mergeCell ref="J45:BW45"/>
    <mergeCell ref="BX45:CG45"/>
    <mergeCell ref="A50:H50"/>
    <mergeCell ref="J50:BW50"/>
    <mergeCell ref="BX50:CG50"/>
    <mergeCell ref="A51:H51"/>
    <mergeCell ref="J51:BW51"/>
    <mergeCell ref="BX51:CG51"/>
    <mergeCell ref="A48:H48"/>
    <mergeCell ref="J48:BW48"/>
    <mergeCell ref="BX48:CG48"/>
    <mergeCell ref="A49:H49"/>
    <mergeCell ref="J49:BW49"/>
    <mergeCell ref="BX49:CG49"/>
    <mergeCell ref="A54:H54"/>
    <mergeCell ref="J54:BW54"/>
    <mergeCell ref="BX54:CG54"/>
    <mergeCell ref="A55:H55"/>
    <mergeCell ref="J55:BW55"/>
    <mergeCell ref="BX55:CG55"/>
    <mergeCell ref="A52:H52"/>
    <mergeCell ref="J52:BW52"/>
    <mergeCell ref="BX52:CG52"/>
    <mergeCell ref="A53:H53"/>
    <mergeCell ref="J53:BW53"/>
    <mergeCell ref="BX53:CG53"/>
    <mergeCell ref="A58:H58"/>
    <mergeCell ref="J58:BW58"/>
    <mergeCell ref="BX58:CG58"/>
    <mergeCell ref="A59:H59"/>
    <mergeCell ref="J59:BW59"/>
    <mergeCell ref="BX59:CG59"/>
    <mergeCell ref="A56:H56"/>
    <mergeCell ref="J56:BW56"/>
    <mergeCell ref="BX56:CG56"/>
    <mergeCell ref="A57:H57"/>
    <mergeCell ref="J57:BW57"/>
    <mergeCell ref="BX57:CG57"/>
    <mergeCell ref="A62:H62"/>
    <mergeCell ref="J62:BW62"/>
    <mergeCell ref="BX62:CG62"/>
    <mergeCell ref="A63:H63"/>
    <mergeCell ref="J63:BW63"/>
    <mergeCell ref="BX63:CG63"/>
    <mergeCell ref="A60:H60"/>
    <mergeCell ref="J60:BW60"/>
    <mergeCell ref="BX60:CG60"/>
    <mergeCell ref="A61:H61"/>
    <mergeCell ref="J61:BW61"/>
    <mergeCell ref="BX61:CG61"/>
    <mergeCell ref="A66:H66"/>
    <mergeCell ref="J66:BW66"/>
    <mergeCell ref="BX66:CG66"/>
    <mergeCell ref="A67:CG67"/>
    <mergeCell ref="A68:H68"/>
    <mergeCell ref="J68:BW68"/>
    <mergeCell ref="BX68:CG68"/>
    <mergeCell ref="A64:H64"/>
    <mergeCell ref="J64:BW64"/>
    <mergeCell ref="BX64:CG64"/>
    <mergeCell ref="A65:H65"/>
    <mergeCell ref="J65:BW65"/>
    <mergeCell ref="BX65:CG65"/>
    <mergeCell ref="A71:H71"/>
    <mergeCell ref="J71:BW71"/>
    <mergeCell ref="BX71:CG71"/>
    <mergeCell ref="A69:H69"/>
    <mergeCell ref="J69:BW69"/>
    <mergeCell ref="BX69:CG69"/>
    <mergeCell ref="A70:H70"/>
    <mergeCell ref="J70:BW70"/>
    <mergeCell ref="BX70:CG70"/>
  </mergeCells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2019-11-20T15:07:28Z</cp:lastPrinted>
  <dcterms:created xsi:type="dcterms:W3CDTF">2018-10-15T12:06:40Z</dcterms:created>
  <dcterms:modified xsi:type="dcterms:W3CDTF">2023-07-04T11:57:50Z</dcterms:modified>
</cp:coreProperties>
</file>