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90" activeTab="0"/>
  </bookViews>
  <sheets>
    <sheet name="Прил №1" sheetId="1" r:id="rId1"/>
    <sheet name="Прил № 2" sheetId="2" r:id="rId2"/>
    <sheet name="Прил № 3" sheetId="3" r:id="rId3"/>
    <sheet name="Прил № 4" sheetId="4" r:id="rId4"/>
    <sheet name="Прил №5" sheetId="5" r:id="rId5"/>
    <sheet name="Прил № 6.1" sheetId="6" r:id="rId6"/>
    <sheet name="Прил № 6.2" sheetId="7" r:id="rId7"/>
    <sheet name="Прил № 6.3" sheetId="8" r:id="rId8"/>
    <sheet name="Лист1" sheetId="9" r:id="rId9"/>
  </sheets>
  <definedNames>
    <definedName name="_xlnm.Print_Area" localSheetId="2">'Прил № 3'!$A$1:$M$94</definedName>
    <definedName name="_xlnm.Print_Area" localSheetId="5">'Прил № 6.1'!$A$1:$J$27</definedName>
    <definedName name="_xlnm.Print_Area" localSheetId="0">'Прил №1'!$A$1:$J$69</definedName>
    <definedName name="_xlnm.Print_Area" localSheetId="4">'Прил №5'!$A$1:$N$53</definedName>
  </definedNames>
  <calcPr calcMode="manual" fullCalcOnLoad="1"/>
</workbook>
</file>

<file path=xl/sharedStrings.xml><?xml version="1.0" encoding="utf-8"?>
<sst xmlns="http://schemas.openxmlformats.org/spreadsheetml/2006/main" count="849" uniqueCount="334">
  <si>
    <t>ГАРАНТИРУЮЩИЙ ПОСТАВЩИК</t>
  </si>
  <si>
    <t>МП</t>
  </si>
  <si>
    <t>№ п/п</t>
  </si>
  <si>
    <t>ПОТРЕБИТЕЛЬ</t>
  </si>
  <si>
    <t>Приложение № 3</t>
  </si>
  <si>
    <t>Перечень приборов учёта электрической энергии (мощности), потребленной энергопринимающими устройствами Потребителя</t>
  </si>
  <si>
    <t>1.Перечень точек поставки электрической энергии</t>
  </si>
  <si>
    <t>№ п.п.</t>
  </si>
  <si>
    <t xml:space="preserve">Точка поставки/
ПС, КТП, ВЛ </t>
  </si>
  <si>
    <t>Адрес обьекта</t>
  </si>
  <si>
    <t>Уровень питающего напряжения, применяемый при расчетах</t>
  </si>
  <si>
    <t xml:space="preserve">Электрические сети, осуществляющие передачу электрической энергии </t>
  </si>
  <si>
    <t>2. Перечень приборов учёта электрической энергии (мощности)</t>
  </si>
  <si>
    <t>Тип прибора учёта</t>
  </si>
  <si>
    <t>№ прибора учёта</t>
  </si>
  <si>
    <t>Дата гос. проверки прибора учёта</t>
  </si>
  <si>
    <t>Первоначальные показания</t>
  </si>
  <si>
    <t>Трансфор-маторы напряжения Кт.н.=V1/V2</t>
  </si>
  <si>
    <t>Расчетный коэффициент</t>
  </si>
  <si>
    <t>Балансовая принадлежность прибора учёта</t>
  </si>
  <si>
    <t>Перечень приборов учёта активной энергии</t>
  </si>
  <si>
    <t>Перечень приборов учёта реактивной энергии</t>
  </si>
  <si>
    <t>Контрольные приборы учёта</t>
  </si>
  <si>
    <t>Приложение № 4</t>
  </si>
  <si>
    <t>к договору  энергоснабжения</t>
  </si>
  <si>
    <t>Сведения о потребителях, присоединенных к электрическим сетям Потребителя и состоящих в договорных отношениях с Гарантирующим поставщиком</t>
  </si>
  <si>
    <t>Точка присоединения</t>
  </si>
  <si>
    <t>Наименование потребителя (субабонента)</t>
  </si>
  <si>
    <t xml:space="preserve">№ счетчика </t>
  </si>
  <si>
    <t>Тип счетчика</t>
  </si>
  <si>
    <t xml:space="preserve">  МП</t>
  </si>
  <si>
    <t>Приложение № 5</t>
  </si>
  <si>
    <t>М.П.</t>
  </si>
  <si>
    <t>Потери в ЛЭП и трансформаторах, %/ кВт* час/мес.</t>
  </si>
  <si>
    <t>Потребитель:</t>
  </si>
  <si>
    <t>Приложение №</t>
  </si>
  <si>
    <t>к договору энергоснабжения</t>
  </si>
  <si>
    <t>Месяц:</t>
  </si>
  <si>
    <t>Год:</t>
  </si>
  <si>
    <t>Поставщик:</t>
  </si>
  <si>
    <t>Идентификатор точки учета:</t>
  </si>
  <si>
    <t>Время московское</t>
  </si>
  <si>
    <t>кВт/ч</t>
  </si>
  <si>
    <t>день             час</t>
  </si>
  <si>
    <t>0-1</t>
  </si>
  <si>
    <t>1-2</t>
  </si>
  <si>
    <t>2-3</t>
  </si>
  <si>
    <t>3-4</t>
  </si>
  <si>
    <t>4-5</t>
  </si>
  <si>
    <t>5-6</t>
  </si>
  <si>
    <t>6-7</t>
  </si>
  <si>
    <t>7-8</t>
  </si>
  <si>
    <t>8-9</t>
  </si>
  <si>
    <t>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</si>
  <si>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</si>
  <si>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</si>
  <si>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</si>
  <si>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</si>
  <si>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</si>
  <si>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</si>
  <si>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</si>
  <si>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</si>
  <si>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</si>
  <si>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</si>
  <si>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</si>
  <si>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</si>
  <si>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</si>
  <si>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23-0</t>
  </si>
  <si>
    <t>За сутки</t>
  </si>
  <si>
    <t>Нараст.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</si>
  <si>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</si>
  <si>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</si>
  <si>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</si>
  <si>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</si>
  <si>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</si>
  <si>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</si>
  <si>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</si>
  <si>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</si>
  <si>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</si>
  <si>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</si>
  <si>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</si>
  <si>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</si>
  <si>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</si>
  <si>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</si>
  <si>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</si>
  <si>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</si>
  <si>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</si>
  <si>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</si>
  <si>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</si>
  <si>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</si>
  <si>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</si>
  <si>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</si>
  <si>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</si>
  <si>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</si>
  <si>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</si>
  <si>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</si>
  <si>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</si>
  <si>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</si>
  <si>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</si>
  <si>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</si>
  <si>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</si>
  <si>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Потребитель, подпись, печать</t>
  </si>
  <si>
    <t>ФОРМА СОГЛАСОВАНА:</t>
  </si>
  <si>
    <t>Гарантирующий поставщик:</t>
  </si>
  <si>
    <t>Должность</t>
  </si>
  <si>
    <t>ФИО</t>
  </si>
  <si>
    <t>Приложение № 1</t>
  </si>
  <si>
    <t xml:space="preserve">2. Потребитель, владеющий резервным источником снабжения электроэнергией, обязан </t>
  </si>
  <si>
    <t xml:space="preserve">поддерживать такой источник в состоянии готовности к использованию в случае возникновения </t>
  </si>
  <si>
    <t xml:space="preserve">отключений или введения ограничения потребления электрической энергии. </t>
  </si>
  <si>
    <t xml:space="preserve">3. Потребитель обязан совершенствовать схему электроснабжения с выделением нагрузок </t>
  </si>
  <si>
    <t xml:space="preserve">аварийной и технологической брони (в соответствии с Актом аварийной и технологической брони) </t>
  </si>
  <si>
    <t xml:space="preserve"> на резервируемые внешние питающие электрические линии.</t>
  </si>
  <si>
    <t>ключения в год и сроки восстановления энергоснабжения определяются сторонами в зависимо-</t>
  </si>
  <si>
    <t xml:space="preserve">тания и особенностей технологического процесса потребителя электрической энергии, но не </t>
  </si>
  <si>
    <t xml:space="preserve">могут быть более величин, предусмотренных для третьей категории надежности. </t>
  </si>
  <si>
    <t xml:space="preserve">ляет 72 часа, но не более 24 часов подряд, включая срок восстановления энергоснабжения, за </t>
  </si>
  <si>
    <t>исключением случаев, когда для производства ремонта объектов электросетевого хозяйства</t>
  </si>
  <si>
    <t>власти по государственному энергетическому надзору.</t>
  </si>
  <si>
    <t>___________________</t>
  </si>
  <si>
    <t>ФОРМА:</t>
  </si>
  <si>
    <t>Акт учета потребленной энергии за __________________ месяц 201_ года</t>
  </si>
  <si>
    <t>№ пп</t>
  </si>
  <si>
    <t>№ средства измерения</t>
  </si>
  <si>
    <t>Показания электросчетчика</t>
  </si>
  <si>
    <t>Разность показаний</t>
  </si>
  <si>
    <t>Расход
эл. энергии, кВт*ч</t>
  </si>
  <si>
    <t>Потери 
эл. энергии, кВт*ч</t>
  </si>
  <si>
    <t>Итого, кВт*ч</t>
  </si>
  <si>
    <t>начальные</t>
  </si>
  <si>
    <t>конечные</t>
  </si>
  <si>
    <t>Наименование потребителя</t>
  </si>
  <si>
    <t>В том числе потребление субабонентами:</t>
  </si>
  <si>
    <t>Субабонент 1, подпись, печать</t>
  </si>
  <si>
    <t>Субабонент 2, подпись, печать</t>
  </si>
  <si>
    <t>Субабонент 3, подпись, печать</t>
  </si>
  <si>
    <t>Сетевая организация, подпись, печать</t>
  </si>
  <si>
    <t>Субабонент, подпись, печать</t>
  </si>
  <si>
    <t>Место установки прибора учета</t>
  </si>
  <si>
    <t>_______________________</t>
  </si>
  <si>
    <t xml:space="preserve">_______________________  </t>
  </si>
  <si>
    <t>______________________</t>
  </si>
  <si>
    <t>________________________</t>
  </si>
  <si>
    <t xml:space="preserve">____________________________ </t>
  </si>
  <si>
    <t>Сведения о мощности Потребителя</t>
  </si>
  <si>
    <t>1.Присоединенная мощность, в том числе трансформаторы и эл. двигатели свыше 1000 В:</t>
  </si>
  <si>
    <t>Трансформаторы</t>
  </si>
  <si>
    <t>Эл.  двигатели</t>
  </si>
  <si>
    <t>Всего, кВА</t>
  </si>
  <si>
    <t>К-во</t>
  </si>
  <si>
    <t>Напряжение, кВ</t>
  </si>
  <si>
    <t>в ед., кВА</t>
  </si>
  <si>
    <t>сумма</t>
  </si>
  <si>
    <t>В единице</t>
  </si>
  <si>
    <t>кВт</t>
  </si>
  <si>
    <t>кВА</t>
  </si>
  <si>
    <t>Итого</t>
  </si>
  <si>
    <t>2. Максимальная мощность:</t>
  </si>
  <si>
    <t>Максимальная мощность, кВт</t>
  </si>
  <si>
    <t>Примечание</t>
  </si>
  <si>
    <t xml:space="preserve">______________________  </t>
  </si>
  <si>
    <t xml:space="preserve">______________________________  </t>
  </si>
  <si>
    <t xml:space="preserve">к договору  энергоснабжения </t>
  </si>
  <si>
    <t>Форма согласована:</t>
  </si>
  <si>
    <t>_____________________</t>
  </si>
  <si>
    <t>Трансфор-маторы тока Кт.т.=I1/I2</t>
  </si>
  <si>
    <t>-</t>
  </si>
  <si>
    <t>Форма  &lt;*&gt;</t>
  </si>
  <si>
    <t>&lt;*&gt; Заполняется при получении/предоставлении информации от потребителя, либо по данным сетевой организации</t>
  </si>
  <si>
    <t>Сведения о субабонентах &lt;*&gt;/ примечания</t>
  </si>
  <si>
    <t>Точка поставки/
ПС, КТП, ВЛ</t>
  </si>
  <si>
    <r>
      <t>1. Энергопринимающие устройства Потребителя относятся к</t>
    </r>
    <r>
      <rPr>
        <sz val="11"/>
        <color indexed="18"/>
        <rFont val="Times New Roman"/>
        <family val="1"/>
      </rPr>
      <t xml:space="preserve"> </t>
    </r>
    <r>
      <rPr>
        <sz val="11"/>
        <rFont val="Times New Roman"/>
        <family val="1"/>
      </rPr>
      <t>категориям надежности</t>
    </r>
  </si>
  <si>
    <t xml:space="preserve"> снабжения электрической энергией согласно таблице:</t>
  </si>
  <si>
    <t>Объект/точка учета РП, ТП</t>
  </si>
  <si>
    <t>Категория
надежности</t>
  </si>
  <si>
    <t>Категория надежности снабжения Потребителя электрической энергией</t>
  </si>
  <si>
    <t>№, дата Акта балансового разграничения и эксплуатационной ответственности сторон</t>
  </si>
  <si>
    <t xml:space="preserve">необходимы более длительные сроки, согласованные с федеральным органом исполнительной </t>
  </si>
  <si>
    <t xml:space="preserve">сти от конкретных параметров схемы электроснабжения, наличия резервных источников пи- </t>
  </si>
  <si>
    <t>Примечание: Для первой и второй категорий надежности допустимое число часов от-</t>
  </si>
  <si>
    <t>Источник питания: ПС, РП, № фидера</t>
  </si>
  <si>
    <t xml:space="preserve">                        Для третьей категории надежности допустимое число часов отключения в год состав- </t>
  </si>
  <si>
    <t>Приложение № 6.1</t>
  </si>
  <si>
    <t>Приложение №  6.2</t>
  </si>
  <si>
    <t>Приложение №  6.3</t>
  </si>
  <si>
    <t>ПО "ИЭС"</t>
  </si>
  <si>
    <t>МП    "___"________________201__  г.</t>
  </si>
  <si>
    <t>"___"________________201__  г.</t>
  </si>
  <si>
    <t>" _____ " ________________ 201__ г.</t>
  </si>
  <si>
    <t>" ___ " ______________ 201__ г.</t>
  </si>
  <si>
    <t>МП    " _____ " _____________ 201__ г.</t>
  </si>
  <si>
    <t>" _____ " __________ 201__ г.</t>
  </si>
  <si>
    <t>"______"_________________201__ г.</t>
  </si>
  <si>
    <t>НН</t>
  </si>
  <si>
    <t>д.Божонка</t>
  </si>
  <si>
    <t>д.Григорово</t>
  </si>
  <si>
    <t>д.Ермолино</t>
  </si>
  <si>
    <t>д.Трубичино</t>
  </si>
  <si>
    <t>д.Чечулино</t>
  </si>
  <si>
    <t>нет</t>
  </si>
  <si>
    <t>потребителю</t>
  </si>
  <si>
    <t>Меркурий 201</t>
  </si>
  <si>
    <t>Меркурий 230</t>
  </si>
  <si>
    <t>ПС Новоселицы Л-4</t>
  </si>
  <si>
    <t>РП Ермолино Л-6</t>
  </si>
  <si>
    <t>ПС Подберезье Л-13</t>
  </si>
  <si>
    <t>ПС Савино Л-1</t>
  </si>
  <si>
    <t>ПС Борки Л-4</t>
  </si>
  <si>
    <t>Точка поставки / ПС, КТП, ВЛ</t>
  </si>
  <si>
    <t>_____________________________ Гарантирующий поставщик</t>
  </si>
  <si>
    <t>____________________________ Потребитель</t>
  </si>
  <si>
    <t>в г.Великий Новгород</t>
  </si>
  <si>
    <t>СН2</t>
  </si>
  <si>
    <t>д.Борки, ул.Парковая</t>
  </si>
  <si>
    <t>д.Наволок</t>
  </si>
  <si>
    <t>п.Панковка, ул.Заречная</t>
  </si>
  <si>
    <t>д.Божонка, ул.Новая, около д.68</t>
  </si>
  <si>
    <t>д.Подберезье</t>
  </si>
  <si>
    <t>д.Новоселицы, ул.Луговая, д.1</t>
  </si>
  <si>
    <t>д.Новая Мельница рядом с Лесхозом</t>
  </si>
  <si>
    <t>д.Витка</t>
  </si>
  <si>
    <t>ул.Саши Устинова</t>
  </si>
  <si>
    <t>д.Бронница, ул.Мелиораторов</t>
  </si>
  <si>
    <t>д.Борок</t>
  </si>
  <si>
    <t xml:space="preserve">д.Чечулино, д.90 </t>
  </si>
  <si>
    <t>п.Волховец</t>
  </si>
  <si>
    <t>д.Борки, ул.Заверяжская, д.5</t>
  </si>
  <si>
    <t>д.Куканово, д.2</t>
  </si>
  <si>
    <t>д.Подберезье  птицефабрика</t>
  </si>
  <si>
    <t>д.Подберезье элеватор</t>
  </si>
  <si>
    <t>д.Подберезье АБЗ</t>
  </si>
  <si>
    <t>п.Сырково, ул.Центральная, д.41</t>
  </si>
  <si>
    <t>п.Сырково ул.Советская</t>
  </si>
  <si>
    <t>д.Хутынь</t>
  </si>
  <si>
    <t>д.Сырково</t>
  </si>
  <si>
    <t>Кабельный ввод в помещение газового участка от опоры ВЛ-0,4 кВ (граница с ГНУ "Новгородский НИПТИСХ")  (газ.участок)</t>
  </si>
  <si>
    <t>Контакты на изоляторах опоры  № 4 ВЛ-0,4 кВ Л-2 от КТП-250-10/0,4 кВ Наволок-1  (катод.станция)</t>
  </si>
  <si>
    <t>ПС Керамзит (катод.станция)</t>
  </si>
  <si>
    <t>Контакты на изоляторах опоры  № 2 ВЛ-0,4 кВ Л-1 от КТП-10/0,4 кВ Ермолино-10  (катод.станция)</t>
  </si>
  <si>
    <t>Контакты на изоляторах опоры  № 10 ВЛ-0,4 кВ Л-4 от ЗТП-2*630-10/0,4 кВ Божонка-17  (катод.станция)</t>
  </si>
  <si>
    <t>Контакты на изоляторах опоры  № 1 ВЛ-0,4 кВ Л-2 от КТП-100-10/0,4 кВ Новоселицы-15  (катод.станция)</t>
  </si>
  <si>
    <t>Контакты на изоляторах ввода в жилой дом ВЛ-0,4 кВ Л-1 от КТП-160-10/0,4 кВ Новая Мельница-4  (катод.станция)</t>
  </si>
  <si>
    <t>Контакты на изоляторах опоры  № 23 ВЛ-0,4 кВ Л-3 от ЗТП-160-10/0,4 кВ Моторово-1  (катод.станция)</t>
  </si>
  <si>
    <t>на зажимах вводного АВ FQ1в ШС-217-0,4 кВ в здании котельной №34 МУП "Теплоэнерго"  (катод.станция)</t>
  </si>
  <si>
    <t>РП Бронница (ГРП)</t>
  </si>
  <si>
    <t>Кабельные наконечники в ВРУ инкубатора на КЛ-0,4 кВ от ВРУ до вводного устройства ЭЗУ (катод. станция)</t>
  </si>
  <si>
    <t>Контакты на изоляторах опоры  № 1 ВЛ-0,4 кВ Л-1 от КТП-160-10/0,4 кВ Борок-1  (катод.станция)</t>
  </si>
  <si>
    <t>Контакты на изоляторах опоры  № 38 ВЛ-0,4 кВ Л-2 от ЗТП-2*630-10/0,4 кВ Чечулино-9  (СЭХЗ)</t>
  </si>
  <si>
    <t>Контакты на изоляторах опоры  № 6 ВЛ-0,4 кВ Л-1 от КТП-160-10/0,4 кВ Волховец-1  (СЭХЗ)</t>
  </si>
  <si>
    <t>Контакты на изоляторах опоры  №1 ВЛ-0,4 кВ Л-1 от ЗТП-2*400-10/0,4 кВ Борки-3  (СЭХЗ)</t>
  </si>
  <si>
    <t>Контакты на изоляторах опоры  №1 ВЛ-0,4 кВ Л-1 от КТП-63-10/0,4 кВ Куканово-1  (СЭХЗ)</t>
  </si>
  <si>
    <t>На кабельных наконечниках в ВРУ насосной станции Птицефабрики на КЛ-0,4 кВ от ВРУ насосной станции  до вводного устройства ЭЗУ  (СЭХГС)</t>
  </si>
  <si>
    <t>На кабельных наконечниках на опоре освещения элеватора ВЛ-0,4 кВ №3  (СЭХГС)</t>
  </si>
  <si>
    <t>На кабельных наконечниках в ВРУ АБЗ п.Подберезье на КЛ-0,4 кВ от ВРУ АБЗ п.Подберезье до вводного устройства ЭЗУ  (СЭХГС)</t>
  </si>
  <si>
    <t>На кабельных наконечниках в ЭЩ (КР) здания на КЛ-0,4 кВ от ЭЩ здания до вводного устройства ЭЗУ  (СЭХГС)</t>
  </si>
  <si>
    <t>На кабельных наконечниках в ЭЩ (КР) на КЛ-0,4 кВ от ЭЩ (КР) здания до вводного устройства ЭЗУ  (СЭХГС)</t>
  </si>
  <si>
    <t>Контакты на изоляторах ввода в здание ВЛ-0,4 кВ Л-1 от КТП-100-10/0,4 кВ Сырково-3  (СЭХГС)</t>
  </si>
  <si>
    <t>Контакты на изоляторах опоры  №28 ВЛ-0,4 кВ Л-1 от КТП-100-10/0,4 кВ Сырково-9  (СЭХГС)</t>
  </si>
  <si>
    <t>Контактные соединения проводов на опоре № 32 ВЛ-0,4 кВ Л-1 от КТП-250-10/0,4 кВ-Хутынь-4  (катод.станция)</t>
  </si>
  <si>
    <t>На контактных соединениях ВКЛ-0,3 кВ с проводами на опоре №5 ВЛ-0,4 кВ Л-5 от ЗТП-63+250-10/0,4 кВ-Григорово-1  (СКЭХЗ)</t>
  </si>
  <si>
    <t>На контактных соединениях проводов на опоре №10 ВЛ-0,4 кВ от ЗТП-2*630-10/0,4 кВ Чечулино-4  (ГРП)</t>
  </si>
  <si>
    <t>На контактных соединениях проводов на опоре № 4 ВЛ-0,4 кВ от ЗТП-2*630-10/0,4 кВ Подберезье-3  (ГРП)</t>
  </si>
  <si>
    <t>На контактных соединениях проводов на опоре № 3 ВЛ-0,4 кВ Л-8 от ЗТП-2*400-10/0,4 кВ Наволок-2  (ГРП)</t>
  </si>
  <si>
    <t>На контактных соединениях проводов на опоре №8 ВЛ-0,4 кВ Л-5 от ВТП-2*400-10/0,4 кВ РП-10 кВ Сырково Л-2 от ПС Новгородская  (ГРП)</t>
  </si>
  <si>
    <t>ПО "ИЭС", МУП "Теплоэнерго"</t>
  </si>
  <si>
    <t>ПО "ИЭС", ОАО "ДЭП №77"</t>
  </si>
  <si>
    <t>ПО "ИЭС", ЗАО "Гвардеец"</t>
  </si>
  <si>
    <t>ПО "ИЭС", ОАО "Подберезский комбинат хлебопродуктов"</t>
  </si>
  <si>
    <t>ПО "ИЭС", ООО "УК "Вече"</t>
  </si>
  <si>
    <t>9208918</t>
  </si>
  <si>
    <t>Меркурий 201.2</t>
  </si>
  <si>
    <t>СЭТ1-1-1</t>
  </si>
  <si>
    <t>081311</t>
  </si>
  <si>
    <t>15174783</t>
  </si>
  <si>
    <t>07353601-10</t>
  </si>
  <si>
    <t>07339301-10</t>
  </si>
  <si>
    <t>07341340</t>
  </si>
  <si>
    <t>18690561</t>
  </si>
  <si>
    <t>Меркурий 201.5</t>
  </si>
  <si>
    <t>07129797</t>
  </si>
  <si>
    <t>07129905</t>
  </si>
  <si>
    <t>07131349</t>
  </si>
  <si>
    <t>Нева 105 1SO</t>
  </si>
  <si>
    <t>004408</t>
  </si>
  <si>
    <t>ПО "ИЭС", ФГБНУ "Новгородский НИИСХ"</t>
  </si>
  <si>
    <t>ПО "ИЭС", ООО "Новгородский бекон"</t>
  </si>
  <si>
    <t>д.Подберезье ул.Новая, д.4</t>
  </si>
  <si>
    <t>д.Подберезье ул.Рабочая, д.3</t>
  </si>
  <si>
    <t>д.Савино, д.3</t>
  </si>
  <si>
    <t>д.Чечулино, д.13</t>
  </si>
  <si>
    <t>РП Трубичино-1 Л-17</t>
  </si>
  <si>
    <t>ПС Керамзит Л-11</t>
  </si>
  <si>
    <t>ПС Новоселицы Л-9</t>
  </si>
  <si>
    <t>ПС Базовая Л-3</t>
  </si>
  <si>
    <t>РП Трубичино-2 Л-4</t>
  </si>
  <si>
    <t>ПС Районная Л-56</t>
  </si>
  <si>
    <t>РП Бронница Л-2</t>
  </si>
  <si>
    <t>ПС Новоселицы Л-5 и 9</t>
  </si>
  <si>
    <t>ПС Борки Л-3</t>
  </si>
  <si>
    <t>ПС Восточная Л-6</t>
  </si>
  <si>
    <t>ПС Борки Л-6</t>
  </si>
  <si>
    <t>ПС Подберезье Л-3 и 5</t>
  </si>
  <si>
    <t>ПС Подберезье Л-6</t>
  </si>
  <si>
    <t>ПС Подберезье Л-1</t>
  </si>
  <si>
    <t>ПС Подберезье Л-2</t>
  </si>
  <si>
    <t>РП Сырково Л-5</t>
  </si>
  <si>
    <t>ПС Новгородская Л-2</t>
  </si>
  <si>
    <t>ПС Восточная Л-7</t>
  </si>
  <si>
    <t>ПС Западная Л-5</t>
  </si>
  <si>
    <t>газ.участок</t>
  </si>
  <si>
    <t>катод.станция</t>
  </si>
  <si>
    <t>ГРП</t>
  </si>
  <si>
    <t>СЭХЗ</t>
  </si>
  <si>
    <t>СЭХГС</t>
  </si>
  <si>
    <t>СКЭХЗ</t>
  </si>
  <si>
    <t>Галахов М.Б.</t>
  </si>
  <si>
    <t>АО "Газпром газораспределение Великий Новгород"</t>
  </si>
  <si>
    <t>станция катодной защиты</t>
  </si>
  <si>
    <t>ОАО "Оборонэнерго"</t>
  </si>
  <si>
    <t>д.Новоселицы, ул.Армейская</t>
  </si>
  <si>
    <t>На контактных соединениях КЛ-0,4 кВ в ВРУ здания  (станция катодной защиты)</t>
  </si>
  <si>
    <t>05897095</t>
  </si>
  <si>
    <t>ПС Новоселицы Л-4 РП Бронница Л-1</t>
  </si>
  <si>
    <t>Управляющий филиалом</t>
  </si>
  <si>
    <t>газорегуляторный пункт (ГРП)</t>
  </si>
  <si>
    <t>ПС Антоново РТП (поз.80)</t>
  </si>
  <si>
    <t>ООО "Энергосистемы"</t>
  </si>
  <si>
    <t>г.Великий Новгород, ул.Б.Московская, д.124А</t>
  </si>
  <si>
    <t>Кабельные наконечники в ВРУ ГРП ул.Б.Московская д.124А (поз.79.1) на 2 КЛ-0,4 кВ от РТП (поз.80) (ГРП)</t>
  </si>
  <si>
    <t>Меркурий 230 ART-01</t>
  </si>
  <si>
    <t>15516334</t>
  </si>
  <si>
    <t>20567085</t>
  </si>
  <si>
    <t>23620656</t>
  </si>
  <si>
    <t>№  от ___.___.201__г.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</si>
</sst>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"/>
    <numFmt numFmtId="171" formatCode="0.0%"/>
    <numFmt numFmtId="172" formatCode="0.000_ ;[Red]\-0.000\ "/>
    <numFmt numFmtId="173" formatCode="0.0_ ;[Red]\-0.0\ "/>
    <numFmt numFmtId="174" formatCode="0.000%"/>
    <numFmt numFmtId="175" formatCode="0_ ;[Red]\-0\ "/>
    <numFmt numFmtId="176" formatCode="0;[Red]0"/>
    <numFmt numFmtId="177" formatCode="0.0000%"/>
    <numFmt numFmtId="178" formatCode="0.00000%"/>
    <numFmt numFmtId="179" formatCode="0.0000_ ;[Red]\-0.0000\ "/>
    <numFmt numFmtId="180" formatCode="0.00_ ;[Red]\-0.00\ "/>
    <numFmt numFmtId="181" formatCode="0.0000000"/>
    <numFmt numFmtId="182" formatCode="0.000000"/>
    <numFmt numFmtId="183" formatCode="0.00000"/>
    <numFmt numFmtId="184" formatCode="0.0000"/>
    <numFmt numFmtId="185" formatCode="000000"/>
    <numFmt numFmtId="186" formatCode="0000"/>
    <numFmt numFmtId="187" formatCode="00000\-0000"/>
    <numFmt numFmtId="188" formatCode="[$-F800]dddd\,\ mmmm\ dd\,\ yyyy"/>
    <numFmt numFmtId="189" formatCode="[$-FC19]d\ mmmm\ yyyy\ &quot;г.&quot;"/>
    <numFmt numFmtId="190" formatCode="[$-FC19]dd\ mmmm\ yyyy\ \г\.;@"/>
    <numFmt numFmtId="191" formatCode="0.000;[Red]0.000"/>
    <numFmt numFmtId="192" formatCode="0.0000;[Red]0.0000"/>
    <numFmt numFmtId="193" formatCode="0.00;[Red]0.00"/>
    <numFmt numFmtId="194" formatCode="0.0;[Red]0.0"/>
    <numFmt numFmtId="195" formatCode="mmm/yyyy"/>
  </numFmts>
  <fonts count="56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12"/>
      <name val="Times New Roman"/>
      <family val="1"/>
    </font>
    <font>
      <sz val="12"/>
      <name val="Times New Roman"/>
      <family val="1"/>
    </font>
    <font>
      <sz val="9"/>
      <name val="Arial Cyr"/>
      <family val="0"/>
    </font>
    <font>
      <sz val="9"/>
      <name val="Times New Roman"/>
      <family val="1"/>
    </font>
    <font>
      <sz val="11"/>
      <name val="Arial Cyr"/>
      <family val="0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i/>
      <sz val="11"/>
      <name val="Times New Roman"/>
      <family val="1"/>
    </font>
    <font>
      <sz val="11"/>
      <color indexed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8"/>
      <name val="Arial Cyr"/>
      <family val="0"/>
    </font>
    <font>
      <sz val="11"/>
      <color indexed="5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99"/>
      <name val="Arial Cyr"/>
      <family val="0"/>
    </font>
    <font>
      <sz val="11"/>
      <color theme="6" tint="-0.24997000396251678"/>
      <name val="Times New Roman"/>
      <family val="1"/>
    </font>
    <font>
      <sz val="11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7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165" fontId="2" fillId="0" borderId="0" xfId="0" applyNumberFormat="1" applyFont="1" applyAlignment="1">
      <alignment horizontal="center"/>
    </xf>
    <xf numFmtId="0" fontId="10" fillId="0" borderId="0" xfId="0" applyFont="1" applyAlignment="1">
      <alignment horizontal="left"/>
    </xf>
    <xf numFmtId="0" fontId="3" fillId="0" borderId="0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7" fillId="0" borderId="0" xfId="0" applyFont="1" applyFill="1" applyAlignment="1">
      <alignment/>
    </xf>
    <xf numFmtId="0" fontId="1" fillId="0" borderId="0" xfId="0" applyFont="1" applyAlignment="1">
      <alignment/>
    </xf>
    <xf numFmtId="2" fontId="7" fillId="0" borderId="0" xfId="0" applyNumberFormat="1" applyFont="1" applyFill="1" applyAlignment="1">
      <alignment horizontal="left"/>
    </xf>
    <xf numFmtId="0" fontId="12" fillId="34" borderId="0" xfId="0" applyFont="1" applyFill="1" applyAlignment="1">
      <alignment/>
    </xf>
    <xf numFmtId="0" fontId="7" fillId="34" borderId="0" xfId="0" applyFont="1" applyFill="1" applyAlignment="1">
      <alignment/>
    </xf>
    <xf numFmtId="0" fontId="7" fillId="0" borderId="0" xfId="0" applyFont="1" applyFill="1" applyAlignment="1">
      <alignment vertical="center"/>
    </xf>
    <xf numFmtId="0" fontId="7" fillId="35" borderId="0" xfId="0" applyFont="1" applyFill="1" applyAlignment="1">
      <alignment/>
    </xf>
    <xf numFmtId="0" fontId="13" fillId="33" borderId="11" xfId="0" applyFont="1" applyFill="1" applyBorder="1" applyAlignment="1">
      <alignment horizontal="center" vertical="center"/>
    </xf>
    <xf numFmtId="49" fontId="14" fillId="33" borderId="12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49" fontId="14" fillId="0" borderId="13" xfId="0" applyNumberFormat="1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/>
    </xf>
    <xf numFmtId="175" fontId="14" fillId="0" borderId="10" xfId="0" applyNumberFormat="1" applyFont="1" applyFill="1" applyBorder="1" applyAlignment="1" applyProtection="1">
      <alignment horizontal="center" vertical="top" shrinkToFit="1"/>
      <protection/>
    </xf>
    <xf numFmtId="3" fontId="1" fillId="0" borderId="10" xfId="0" applyNumberFormat="1" applyFont="1" applyFill="1" applyBorder="1" applyAlignment="1">
      <alignment horizontal="center"/>
    </xf>
    <xf numFmtId="3" fontId="1" fillId="0" borderId="14" xfId="0" applyNumberFormat="1" applyFont="1" applyFill="1" applyBorder="1" applyAlignment="1">
      <alignment/>
    </xf>
    <xf numFmtId="3" fontId="1" fillId="0" borderId="15" xfId="0" applyNumberFormat="1" applyFont="1" applyFill="1" applyBorder="1" applyAlignment="1">
      <alignment/>
    </xf>
    <xf numFmtId="0" fontId="13" fillId="33" borderId="16" xfId="0" applyFont="1" applyFill="1" applyBorder="1" applyAlignment="1">
      <alignment horizontal="center" vertical="center"/>
    </xf>
    <xf numFmtId="49" fontId="14" fillId="33" borderId="14" xfId="0" applyNumberFormat="1" applyFont="1" applyFill="1" applyBorder="1" applyAlignment="1">
      <alignment horizontal="center"/>
    </xf>
    <xf numFmtId="49" fontId="14" fillId="33" borderId="10" xfId="0" applyNumberFormat="1" applyFont="1" applyFill="1" applyBorder="1" applyAlignment="1">
      <alignment horizontal="center"/>
    </xf>
    <xf numFmtId="49" fontId="14" fillId="33" borderId="15" xfId="0" applyNumberFormat="1" applyFont="1" applyFill="1" applyBorder="1" applyAlignment="1">
      <alignment horizontal="center"/>
    </xf>
    <xf numFmtId="175" fontId="14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7" xfId="0" applyFont="1" applyFill="1" applyBorder="1" applyAlignment="1" applyProtection="1">
      <alignment/>
      <protection locked="0"/>
    </xf>
    <xf numFmtId="0" fontId="1" fillId="0" borderId="18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2" fillId="0" borderId="17" xfId="0" applyFont="1" applyFill="1" applyBorder="1" applyAlignment="1">
      <alignment horizontal="left"/>
    </xf>
    <xf numFmtId="0" fontId="7" fillId="0" borderId="17" xfId="0" applyFont="1" applyFill="1" applyBorder="1" applyAlignment="1">
      <alignment horizontal="left"/>
    </xf>
    <xf numFmtId="0" fontId="7" fillId="0" borderId="17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49" fontId="12" fillId="0" borderId="0" xfId="0" applyNumberFormat="1" applyFont="1" applyFill="1" applyAlignment="1" applyProtection="1">
      <alignment vertical="center"/>
      <protection locked="0"/>
    </xf>
    <xf numFmtId="0" fontId="7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left" vertical="top"/>
    </xf>
    <xf numFmtId="0" fontId="7" fillId="0" borderId="0" xfId="0" applyFont="1" applyFill="1" applyAlignment="1" applyProtection="1">
      <alignment/>
      <protection locked="0"/>
    </xf>
    <xf numFmtId="0" fontId="2" fillId="0" borderId="0" xfId="0" applyFont="1" applyAlignment="1">
      <alignment horizontal="distributed"/>
    </xf>
    <xf numFmtId="0" fontId="15" fillId="0" borderId="0" xfId="0" applyFont="1" applyAlignment="1">
      <alignment horizontal="distributed"/>
    </xf>
    <xf numFmtId="0" fontId="15" fillId="0" borderId="0" xfId="0" applyFont="1" applyAlignment="1">
      <alignment horizontal="left"/>
    </xf>
    <xf numFmtId="0" fontId="2" fillId="0" borderId="0" xfId="0" applyNumberFormat="1" applyFont="1" applyFill="1" applyBorder="1" applyAlignment="1" applyProtection="1">
      <alignment vertical="center"/>
      <protection/>
    </xf>
    <xf numFmtId="49" fontId="2" fillId="0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Fill="1" applyAlignment="1">
      <alignment horizontal="left"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vertical="center" readingOrder="1"/>
    </xf>
    <xf numFmtId="49" fontId="2" fillId="0" borderId="0" xfId="0" applyNumberFormat="1" applyFont="1" applyFill="1" applyAlignment="1" applyProtection="1">
      <alignment vertical="center" readingOrder="1"/>
      <protection locked="0"/>
    </xf>
    <xf numFmtId="1" fontId="2" fillId="0" borderId="0" xfId="0" applyNumberFormat="1" applyFont="1" applyFill="1" applyAlignment="1" applyProtection="1">
      <alignment horizontal="left" vertical="center" indent="1" readingOrder="1"/>
      <protection locked="0"/>
    </xf>
    <xf numFmtId="0" fontId="2" fillId="0" borderId="0" xfId="0" applyFont="1" applyAlignment="1" applyProtection="1">
      <alignment/>
      <protection locked="0"/>
    </xf>
    <xf numFmtId="188" fontId="2" fillId="0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8" xfId="0" applyFont="1" applyBorder="1" applyAlignment="1">
      <alignment/>
    </xf>
    <xf numFmtId="44" fontId="2" fillId="0" borderId="0" xfId="45" applyFont="1" applyAlignment="1">
      <alignment/>
    </xf>
    <xf numFmtId="0" fontId="1" fillId="0" borderId="0" xfId="0" applyFont="1" applyAlignment="1">
      <alignment horizontal="right"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Font="1" applyAlignment="1">
      <alignment vertical="center"/>
    </xf>
    <xf numFmtId="49" fontId="7" fillId="0" borderId="0" xfId="0" applyNumberFormat="1" applyFont="1" applyFill="1" applyAlignment="1" applyProtection="1">
      <alignment vertical="center"/>
      <protection locked="0"/>
    </xf>
    <xf numFmtId="49" fontId="7" fillId="0" borderId="0" xfId="0" applyNumberFormat="1" applyFont="1" applyFill="1" applyAlignment="1">
      <alignment/>
    </xf>
    <xf numFmtId="0" fontId="7" fillId="0" borderId="0" xfId="0" applyFont="1" applyAlignment="1">
      <alignment horizontal="left" vertical="center" readingOrder="1"/>
    </xf>
    <xf numFmtId="0" fontId="7" fillId="0" borderId="0" xfId="0" applyFont="1" applyAlignment="1">
      <alignment vertical="center" readingOrder="1"/>
    </xf>
    <xf numFmtId="2" fontId="7" fillId="0" borderId="0" xfId="0" applyNumberFormat="1" applyFont="1" applyFill="1" applyAlignment="1" applyProtection="1">
      <alignment horizontal="left" vertical="center" readingOrder="1"/>
      <protection locked="0"/>
    </xf>
    <xf numFmtId="1" fontId="7" fillId="0" borderId="0" xfId="0" applyNumberFormat="1" applyFont="1" applyFill="1" applyAlignment="1" applyProtection="1">
      <alignment horizontal="left" vertical="center" indent="1" readingOrder="1"/>
      <protection locked="0"/>
    </xf>
    <xf numFmtId="0" fontId="7" fillId="0" borderId="0" xfId="0" applyFont="1" applyFill="1" applyAlignment="1" applyProtection="1">
      <alignment/>
      <protection locked="0"/>
    </xf>
    <xf numFmtId="188" fontId="7" fillId="0" borderId="0" xfId="0" applyNumberFormat="1" applyFont="1" applyFill="1" applyAlignment="1" applyProtection="1">
      <alignment vertical="center"/>
      <protection locked="0"/>
    </xf>
    <xf numFmtId="0" fontId="1" fillId="33" borderId="0" xfId="0" applyFont="1" applyFill="1" applyAlignment="1">
      <alignment/>
    </xf>
    <xf numFmtId="0" fontId="1" fillId="35" borderId="0" xfId="0" applyFont="1" applyFill="1" applyAlignment="1">
      <alignment/>
    </xf>
    <xf numFmtId="0" fontId="1" fillId="33" borderId="10" xfId="0" applyFont="1" applyFill="1" applyBorder="1" applyAlignment="1">
      <alignment horizontal="center"/>
    </xf>
    <xf numFmtId="3" fontId="1" fillId="0" borderId="14" xfId="0" applyNumberFormat="1" applyFont="1" applyFill="1" applyBorder="1" applyAlignment="1">
      <alignment horizontal="center"/>
    </xf>
    <xf numFmtId="3" fontId="1" fillId="0" borderId="15" xfId="0" applyNumberFormat="1" applyFont="1" applyFill="1" applyBorder="1" applyAlignment="1">
      <alignment horizontal="center"/>
    </xf>
    <xf numFmtId="0" fontId="7" fillId="0" borderId="18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2" fontId="7" fillId="0" borderId="0" xfId="0" applyNumberFormat="1" applyFont="1" applyFill="1" applyAlignment="1" applyProtection="1">
      <alignment vertical="center" readingOrder="1"/>
      <protection locked="0"/>
    </xf>
    <xf numFmtId="0" fontId="1" fillId="0" borderId="0" xfId="0" applyFont="1" applyFill="1" applyBorder="1" applyAlignment="1">
      <alignment/>
    </xf>
    <xf numFmtId="0" fontId="2" fillId="0" borderId="0" xfId="0" applyFont="1" applyFill="1" applyAlignment="1">
      <alignment horizontal="left"/>
    </xf>
    <xf numFmtId="188" fontId="7" fillId="0" borderId="0" xfId="0" applyNumberFormat="1" applyFont="1" applyFill="1" applyAlignment="1" applyProtection="1">
      <alignment horizontal="left" vertical="center"/>
      <protection locked="0"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7" fillId="0" borderId="17" xfId="0" applyFont="1" applyFill="1" applyBorder="1" applyAlignment="1">
      <alignment vertical="top"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/>
    </xf>
    <xf numFmtId="0" fontId="7" fillId="0" borderId="17" xfId="0" applyFont="1" applyFill="1" applyBorder="1" applyAlignment="1">
      <alignment horizontal="left" vertical="top"/>
    </xf>
    <xf numFmtId="0" fontId="7" fillId="0" borderId="17" xfId="0" applyFont="1" applyFill="1" applyBorder="1" applyAlignment="1">
      <alignment wrapText="1"/>
    </xf>
    <xf numFmtId="0" fontId="2" fillId="0" borderId="0" xfId="0" applyFont="1" applyAlignment="1">
      <alignment horizontal="center" vertical="center"/>
    </xf>
    <xf numFmtId="165" fontId="2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0" fillId="0" borderId="0" xfId="0" applyAlignment="1">
      <alignment horizontal="right"/>
    </xf>
    <xf numFmtId="0" fontId="53" fillId="0" borderId="0" xfId="0" applyNumberFormat="1" applyFont="1" applyAlignment="1">
      <alignment/>
    </xf>
    <xf numFmtId="0" fontId="2" fillId="0" borderId="0" xfId="0" applyNumberFormat="1" applyFont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top"/>
    </xf>
    <xf numFmtId="0" fontId="2" fillId="0" borderId="0" xfId="0" applyFont="1" applyFill="1" applyBorder="1" applyAlignment="1">
      <alignment horizontal="right"/>
    </xf>
    <xf numFmtId="0" fontId="11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/>
    </xf>
    <xf numFmtId="0" fontId="54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top"/>
    </xf>
    <xf numFmtId="0" fontId="7" fillId="0" borderId="17" xfId="0" applyNumberFormat="1" applyFont="1" applyFill="1" applyBorder="1" applyAlignment="1">
      <alignment vertical="top"/>
    </xf>
    <xf numFmtId="0" fontId="7" fillId="0" borderId="17" xfId="0" applyFont="1" applyFill="1" applyBorder="1" applyAlignment="1">
      <alignment/>
    </xf>
    <xf numFmtId="0" fontId="3" fillId="0" borderId="0" xfId="0" applyFont="1" applyAlignment="1">
      <alignment horizontal="left" vertical="center"/>
    </xf>
    <xf numFmtId="188" fontId="2" fillId="0" borderId="0" xfId="0" applyNumberFormat="1" applyFont="1" applyAlignment="1">
      <alignment horizontal="left"/>
    </xf>
    <xf numFmtId="3" fontId="7" fillId="0" borderId="17" xfId="0" applyNumberFormat="1" applyFont="1" applyFill="1" applyBorder="1" applyAlignment="1">
      <alignment vertical="top"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11" fillId="0" borderId="10" xfId="0" applyNumberFormat="1" applyFont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/>
    </xf>
    <xf numFmtId="0" fontId="55" fillId="0" borderId="10" xfId="0" applyFont="1" applyBorder="1" applyAlignment="1">
      <alignment horizontal="left" vertical="center" wrapText="1"/>
    </xf>
    <xf numFmtId="0" fontId="55" fillId="0" borderId="10" xfId="0" applyFont="1" applyBorder="1" applyAlignment="1">
      <alignment vertical="center"/>
    </xf>
    <xf numFmtId="0" fontId="55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165" fontId="2" fillId="0" borderId="0" xfId="0" applyNumberFormat="1" applyFont="1" applyAlignment="1">
      <alignment horizontal="right"/>
    </xf>
    <xf numFmtId="0" fontId="7" fillId="0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0" fontId="1" fillId="0" borderId="0" xfId="0" applyFont="1" applyFill="1" applyAlignment="1">
      <alignment horizontal="right"/>
    </xf>
    <xf numFmtId="0" fontId="2" fillId="0" borderId="0" xfId="0" applyFont="1" applyBorder="1" applyAlignment="1">
      <alignment horizontal="left" vertical="center"/>
    </xf>
    <xf numFmtId="0" fontId="10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distributed"/>
    </xf>
    <xf numFmtId="0" fontId="2" fillId="0" borderId="0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5" fillId="0" borderId="10" xfId="0" applyFont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10" fontId="2" fillId="0" borderId="10" xfId="60" applyNumberFormat="1" applyFont="1" applyFill="1" applyBorder="1" applyAlignment="1">
      <alignment horizontal="center" vertical="center"/>
    </xf>
    <xf numFmtId="0" fontId="55" fillId="0" borderId="10" xfId="0" applyFont="1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11" fillId="36" borderId="10" xfId="0" applyNumberFormat="1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1" fillId="36" borderId="22" xfId="0" applyNumberFormat="1" applyFont="1" applyFill="1" applyBorder="1" applyAlignment="1">
      <alignment horizontal="center" vertical="center" wrapText="1"/>
    </xf>
    <xf numFmtId="0" fontId="11" fillId="36" borderId="17" xfId="0" applyNumberFormat="1" applyFont="1" applyFill="1" applyBorder="1" applyAlignment="1">
      <alignment horizontal="center" vertical="center" wrapText="1"/>
    </xf>
    <xf numFmtId="0" fontId="11" fillId="0" borderId="13" xfId="0" applyNumberFormat="1" applyFont="1" applyBorder="1" applyAlignment="1">
      <alignment vertical="center" wrapText="1"/>
    </xf>
    <xf numFmtId="0" fontId="11" fillId="0" borderId="22" xfId="0" applyNumberFormat="1" applyFont="1" applyBorder="1" applyAlignment="1">
      <alignment vertical="center" wrapText="1"/>
    </xf>
    <xf numFmtId="0" fontId="11" fillId="0" borderId="21" xfId="0" applyNumberFormat="1" applyFont="1" applyBorder="1" applyAlignment="1">
      <alignment vertical="center" wrapText="1"/>
    </xf>
    <xf numFmtId="0" fontId="2" fillId="0" borderId="0" xfId="0" applyFont="1" applyFill="1" applyBorder="1" applyAlignment="1">
      <alignment horizontal="center" wrapText="1"/>
    </xf>
    <xf numFmtId="0" fontId="11" fillId="0" borderId="0" xfId="0" applyNumberFormat="1" applyFont="1" applyBorder="1" applyAlignment="1">
      <alignment horizontal="left"/>
    </xf>
    <xf numFmtId="0" fontId="11" fillId="0" borderId="0" xfId="0" applyNumberFormat="1" applyFont="1" applyBorder="1" applyAlignment="1">
      <alignment horizontal="left" wrapText="1"/>
    </xf>
    <xf numFmtId="0" fontId="11" fillId="0" borderId="0" xfId="0" applyNumberFormat="1" applyFont="1" applyBorder="1" applyAlignment="1">
      <alignment horizontal="center" wrapText="1"/>
    </xf>
    <xf numFmtId="0" fontId="2" fillId="0" borderId="0" xfId="0" applyFont="1" applyFill="1" applyBorder="1" applyAlignment="1">
      <alignment horizontal="right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/>
    </xf>
    <xf numFmtId="0" fontId="7" fillId="0" borderId="17" xfId="0" applyFont="1" applyFill="1" applyBorder="1" applyAlignment="1">
      <alignment horizontal="right"/>
    </xf>
    <xf numFmtId="0" fontId="1" fillId="0" borderId="17" xfId="0" applyFont="1" applyFill="1" applyBorder="1" applyAlignment="1">
      <alignment horizontal="right"/>
    </xf>
    <xf numFmtId="0" fontId="11" fillId="0" borderId="13" xfId="0" applyNumberFormat="1" applyFont="1" applyBorder="1" applyAlignment="1">
      <alignment horizontal="center" vertical="center" wrapText="1"/>
    </xf>
    <xf numFmtId="0" fontId="11" fillId="0" borderId="22" xfId="0" applyNumberFormat="1" applyFont="1" applyBorder="1" applyAlignment="1">
      <alignment horizontal="center" vertical="center" wrapText="1"/>
    </xf>
    <xf numFmtId="0" fontId="11" fillId="0" borderId="21" xfId="0" applyNumberFormat="1" applyFont="1" applyBorder="1" applyAlignment="1">
      <alignment horizontal="center" vertical="center" wrapText="1"/>
    </xf>
    <xf numFmtId="0" fontId="11" fillId="0" borderId="17" xfId="0" applyNumberFormat="1" applyFont="1" applyBorder="1" applyAlignment="1">
      <alignment horizontal="center" vertical="center" wrapText="1"/>
    </xf>
    <xf numFmtId="0" fontId="11" fillId="0" borderId="13" xfId="0" applyNumberFormat="1" applyFont="1" applyBorder="1" applyAlignment="1">
      <alignment horizontal="left" vertical="center"/>
    </xf>
    <xf numFmtId="0" fontId="11" fillId="0" borderId="13" xfId="0" applyNumberFormat="1" applyFont="1" applyBorder="1" applyAlignment="1">
      <alignment vertical="center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14" fontId="11" fillId="0" borderId="13" xfId="0" applyNumberFormat="1" applyFont="1" applyBorder="1" applyAlignment="1">
      <alignment horizontal="center" vertical="center" wrapText="1"/>
    </xf>
    <xf numFmtId="14" fontId="11" fillId="0" borderId="22" xfId="0" applyNumberFormat="1" applyFont="1" applyBorder="1" applyAlignment="1">
      <alignment horizontal="center" vertical="center" wrapText="1"/>
    </xf>
    <xf numFmtId="14" fontId="11" fillId="0" borderId="21" xfId="0" applyNumberFormat="1" applyFont="1" applyBorder="1" applyAlignment="1">
      <alignment horizontal="center" vertical="center" wrapText="1"/>
    </xf>
    <xf numFmtId="14" fontId="11" fillId="0" borderId="13" xfId="0" applyNumberFormat="1" applyFont="1" applyBorder="1" applyAlignment="1">
      <alignment horizontal="center" vertical="center"/>
    </xf>
    <xf numFmtId="14" fontId="11" fillId="0" borderId="22" xfId="0" applyNumberFormat="1" applyFont="1" applyBorder="1" applyAlignment="1">
      <alignment horizontal="center" vertical="center"/>
    </xf>
    <xf numFmtId="14" fontId="11" fillId="0" borderId="21" xfId="0" applyNumberFormat="1" applyFont="1" applyBorder="1" applyAlignment="1">
      <alignment horizontal="center" vertical="center"/>
    </xf>
    <xf numFmtId="0" fontId="2" fillId="0" borderId="0" xfId="0" applyFont="1" applyAlignment="1">
      <alignment horizontal="distributed"/>
    </xf>
    <xf numFmtId="0" fontId="2" fillId="0" borderId="0" xfId="0" applyFont="1" applyAlignment="1">
      <alignment horizontal="justify"/>
    </xf>
    <xf numFmtId="0" fontId="1" fillId="0" borderId="1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5" fillId="0" borderId="0" xfId="0" applyFont="1" applyAlignment="1">
      <alignment horizontal="distributed"/>
    </xf>
    <xf numFmtId="0" fontId="2" fillId="0" borderId="1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11" fillId="0" borderId="13" xfId="0" applyNumberFormat="1" applyFont="1" applyBorder="1" applyAlignment="1">
      <alignment horizontal="left" vertical="center" wrapText="1"/>
    </xf>
    <xf numFmtId="0" fontId="11" fillId="0" borderId="21" xfId="0" applyNumberFormat="1" applyFont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Денежный 2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71"/>
  <sheetViews>
    <sheetView tabSelected="1" zoomScaleSheetLayoutView="75" zoomScalePageLayoutView="0" workbookViewId="0" topLeftCell="A46">
      <selection activeCell="C68" sqref="C68"/>
    </sheetView>
  </sheetViews>
  <sheetFormatPr defaultColWidth="9.00390625" defaultRowHeight="12.75"/>
  <cols>
    <col min="1" max="1" width="6.00390625" style="0" customWidth="1"/>
    <col min="2" max="2" width="16.375" style="0" customWidth="1"/>
    <col min="3" max="3" width="10.375" style="0" customWidth="1"/>
    <col min="4" max="4" width="8.625" style="0" customWidth="1"/>
    <col min="5" max="5" width="10.75390625" style="0" customWidth="1"/>
    <col min="6" max="6" width="13.75390625" style="0" customWidth="1"/>
    <col min="7" max="7" width="6.875" style="0" customWidth="1"/>
    <col min="8" max="8" width="8.875" style="0" customWidth="1"/>
    <col min="9" max="9" width="8.25390625" style="0" customWidth="1"/>
    <col min="10" max="10" width="12.625" style="0" customWidth="1"/>
    <col min="11" max="11" width="6.25390625" style="0" customWidth="1"/>
  </cols>
  <sheetData>
    <row r="1" ht="15">
      <c r="H1" s="35" t="s">
        <v>106</v>
      </c>
    </row>
    <row r="2" ht="15">
      <c r="H2" s="35" t="s">
        <v>24</v>
      </c>
    </row>
    <row r="3" spans="7:13" ht="15">
      <c r="G3" s="136"/>
      <c r="H3" s="35" t="s">
        <v>333</v>
      </c>
      <c r="J3" s="92"/>
      <c r="M3" s="137"/>
    </row>
    <row r="4" ht="15" customHeight="1"/>
    <row r="5" spans="2:46" ht="20.25" customHeight="1">
      <c r="B5" s="160" t="s">
        <v>175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</row>
    <row r="6" spans="1:46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</row>
    <row r="7" spans="1:46" ht="15.75" customHeight="1">
      <c r="A7" s="233" t="s">
        <v>171</v>
      </c>
      <c r="B7" s="233"/>
      <c r="C7" s="233"/>
      <c r="D7" s="233"/>
      <c r="E7" s="233"/>
      <c r="F7" s="233"/>
      <c r="G7" s="233"/>
      <c r="H7" s="233"/>
      <c r="I7" s="233"/>
      <c r="J7" s="233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</row>
    <row r="8" spans="1:46" ht="15.75" customHeight="1">
      <c r="A8" s="234" t="s">
        <v>172</v>
      </c>
      <c r="B8" s="234"/>
      <c r="C8" s="234"/>
      <c r="D8" s="234"/>
      <c r="E8" s="234"/>
      <c r="F8" s="234"/>
      <c r="G8" s="234"/>
      <c r="H8" s="234"/>
      <c r="I8" s="234"/>
      <c r="J8" s="3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</row>
    <row r="9" spans="1:46" ht="12" customHeight="1">
      <c r="A9" s="5"/>
      <c r="B9" s="5"/>
      <c r="C9" s="5"/>
      <c r="D9" s="5"/>
      <c r="E9" s="5"/>
      <c r="F9" s="5"/>
      <c r="G9" s="5"/>
      <c r="H9" s="5"/>
      <c r="I9" s="5"/>
      <c r="J9" s="5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</row>
    <row r="10" spans="1:46" s="184" customFormat="1" ht="57" customHeight="1">
      <c r="A10" s="9" t="s">
        <v>2</v>
      </c>
      <c r="B10" s="239" t="s">
        <v>173</v>
      </c>
      <c r="C10" s="240"/>
      <c r="D10" s="241"/>
      <c r="E10" s="225" t="s">
        <v>180</v>
      </c>
      <c r="F10" s="226"/>
      <c r="G10" s="225" t="s">
        <v>176</v>
      </c>
      <c r="H10" s="240"/>
      <c r="I10" s="241"/>
      <c r="J10" s="31" t="s">
        <v>174</v>
      </c>
      <c r="K10" s="131"/>
      <c r="L10" s="131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131"/>
      <c r="AR10" s="131"/>
      <c r="AS10" s="131"/>
      <c r="AT10" s="131"/>
    </row>
    <row r="11" spans="1:46" s="190" customFormat="1" ht="12" customHeight="1">
      <c r="A11" s="188">
        <v>1</v>
      </c>
      <c r="B11" s="235">
        <v>2</v>
      </c>
      <c r="C11" s="242"/>
      <c r="D11" s="237"/>
      <c r="E11" s="235">
        <v>3</v>
      </c>
      <c r="F11" s="237"/>
      <c r="G11" s="235">
        <v>4</v>
      </c>
      <c r="H11" s="236"/>
      <c r="I11" s="237"/>
      <c r="J11" s="188">
        <v>5</v>
      </c>
      <c r="K11" s="189"/>
      <c r="L11" s="189"/>
      <c r="M11" s="189"/>
      <c r="N11" s="189"/>
      <c r="O11" s="189"/>
      <c r="P11" s="189"/>
      <c r="Q11" s="189"/>
      <c r="R11" s="189"/>
      <c r="S11" s="189"/>
      <c r="T11" s="189"/>
      <c r="U11" s="189"/>
      <c r="V11" s="189"/>
      <c r="W11" s="189"/>
      <c r="X11" s="189"/>
      <c r="Y11" s="189"/>
      <c r="Z11" s="189"/>
      <c r="AA11" s="189"/>
      <c r="AB11" s="189"/>
      <c r="AC11" s="189"/>
      <c r="AD11" s="189"/>
      <c r="AE11" s="189"/>
      <c r="AF11" s="189"/>
      <c r="AG11" s="189"/>
      <c r="AH11" s="189"/>
      <c r="AI11" s="189"/>
      <c r="AJ11" s="189"/>
      <c r="AK11" s="189"/>
      <c r="AL11" s="189"/>
      <c r="AM11" s="189"/>
      <c r="AN11" s="189"/>
      <c r="AO11" s="189"/>
      <c r="AP11" s="189"/>
      <c r="AQ11" s="189"/>
      <c r="AR11" s="189"/>
      <c r="AS11" s="189"/>
      <c r="AT11" s="189"/>
    </row>
    <row r="12" spans="1:10" s="47" customFormat="1" ht="13.5" customHeight="1">
      <c r="A12" s="31">
        <v>1</v>
      </c>
      <c r="B12" s="218" t="s">
        <v>309</v>
      </c>
      <c r="C12" s="219"/>
      <c r="D12" s="220"/>
      <c r="E12" s="225" t="str">
        <f>'Прил №5'!A15</f>
        <v>ПС Борки Л-4</v>
      </c>
      <c r="F12" s="226"/>
      <c r="G12" s="227">
        <v>40619</v>
      </c>
      <c r="H12" s="228"/>
      <c r="I12" s="229"/>
      <c r="J12" s="31">
        <v>3</v>
      </c>
    </row>
    <row r="13" spans="1:10" s="47" customFormat="1" ht="13.5" customHeight="1">
      <c r="A13" s="31">
        <v>2</v>
      </c>
      <c r="B13" s="218" t="s">
        <v>310</v>
      </c>
      <c r="C13" s="219"/>
      <c r="D13" s="220"/>
      <c r="E13" s="225" t="str">
        <f>'Прил №5'!A16</f>
        <v>РП Трубичино-1 Л-17</v>
      </c>
      <c r="F13" s="226"/>
      <c r="G13" s="227">
        <v>39953</v>
      </c>
      <c r="H13" s="228"/>
      <c r="I13" s="229"/>
      <c r="J13" s="31">
        <v>3</v>
      </c>
    </row>
    <row r="14" spans="1:10" s="47" customFormat="1" ht="13.5" customHeight="1">
      <c r="A14" s="31">
        <v>3</v>
      </c>
      <c r="B14" s="218" t="s">
        <v>310</v>
      </c>
      <c r="C14" s="219"/>
      <c r="D14" s="220"/>
      <c r="E14" s="225" t="str">
        <f>'Прил №5'!A17</f>
        <v>ПС Керамзит Л-11</v>
      </c>
      <c r="F14" s="226"/>
      <c r="G14" s="227">
        <v>39953</v>
      </c>
      <c r="H14" s="228"/>
      <c r="I14" s="229"/>
      <c r="J14" s="31">
        <v>3</v>
      </c>
    </row>
    <row r="15" spans="1:10" s="47" customFormat="1" ht="13.5" customHeight="1">
      <c r="A15" s="31">
        <v>4</v>
      </c>
      <c r="B15" s="218" t="s">
        <v>310</v>
      </c>
      <c r="C15" s="219"/>
      <c r="D15" s="220"/>
      <c r="E15" s="225" t="str">
        <f>'Прил №5'!A18</f>
        <v>РП Ермолино Л-6</v>
      </c>
      <c r="F15" s="226"/>
      <c r="G15" s="227">
        <v>39953</v>
      </c>
      <c r="H15" s="228"/>
      <c r="I15" s="229"/>
      <c r="J15" s="31">
        <v>3</v>
      </c>
    </row>
    <row r="16" spans="1:10" s="47" customFormat="1" ht="13.5" customHeight="1">
      <c r="A16" s="31">
        <v>5</v>
      </c>
      <c r="B16" s="218" t="s">
        <v>310</v>
      </c>
      <c r="C16" s="219"/>
      <c r="D16" s="220"/>
      <c r="E16" s="225" t="str">
        <f>'Прил №5'!A19</f>
        <v>ПС Новоселицы Л-4</v>
      </c>
      <c r="F16" s="226"/>
      <c r="G16" s="227">
        <v>39953</v>
      </c>
      <c r="H16" s="228"/>
      <c r="I16" s="229"/>
      <c r="J16" s="31">
        <v>3</v>
      </c>
    </row>
    <row r="17" spans="1:10" s="47" customFormat="1" ht="13.5" customHeight="1">
      <c r="A17" s="31">
        <v>6</v>
      </c>
      <c r="B17" s="218" t="s">
        <v>310</v>
      </c>
      <c r="C17" s="219"/>
      <c r="D17" s="220"/>
      <c r="E17" s="225" t="str">
        <f>'Прил №5'!A20</f>
        <v>ПС Новоселицы Л-9</v>
      </c>
      <c r="F17" s="226"/>
      <c r="G17" s="227">
        <v>39953</v>
      </c>
      <c r="H17" s="228"/>
      <c r="I17" s="229"/>
      <c r="J17" s="31">
        <v>3</v>
      </c>
    </row>
    <row r="18" spans="1:10" s="47" customFormat="1" ht="13.5" customHeight="1">
      <c r="A18" s="31">
        <v>7</v>
      </c>
      <c r="B18" s="218" t="s">
        <v>310</v>
      </c>
      <c r="C18" s="219"/>
      <c r="D18" s="220"/>
      <c r="E18" s="225" t="str">
        <f>'Прил №5'!A21</f>
        <v>ПС Базовая Л-3</v>
      </c>
      <c r="F18" s="226"/>
      <c r="G18" s="227">
        <v>39953</v>
      </c>
      <c r="H18" s="228"/>
      <c r="I18" s="229"/>
      <c r="J18" s="31">
        <v>3</v>
      </c>
    </row>
    <row r="19" spans="1:10" s="47" customFormat="1" ht="13.5" customHeight="1">
      <c r="A19" s="31">
        <v>8</v>
      </c>
      <c r="B19" s="218" t="s">
        <v>310</v>
      </c>
      <c r="C19" s="219"/>
      <c r="D19" s="220"/>
      <c r="E19" s="225" t="str">
        <f>'Прил №5'!A22</f>
        <v>РП Трубичино-2 Л-4</v>
      </c>
      <c r="F19" s="226"/>
      <c r="G19" s="227">
        <v>39953</v>
      </c>
      <c r="H19" s="228"/>
      <c r="I19" s="229"/>
      <c r="J19" s="31">
        <v>3</v>
      </c>
    </row>
    <row r="20" spans="1:10" s="47" customFormat="1" ht="13.5" customHeight="1">
      <c r="A20" s="31">
        <v>9</v>
      </c>
      <c r="B20" s="218" t="s">
        <v>310</v>
      </c>
      <c r="C20" s="219"/>
      <c r="D20" s="220"/>
      <c r="E20" s="225" t="str">
        <f>'Прил №5'!A23</f>
        <v>ПС Районная Л-56</v>
      </c>
      <c r="F20" s="226"/>
      <c r="G20" s="227">
        <v>40443</v>
      </c>
      <c r="H20" s="228"/>
      <c r="I20" s="229"/>
      <c r="J20" s="31">
        <v>3</v>
      </c>
    </row>
    <row r="21" spans="1:10" s="47" customFormat="1" ht="13.5" customHeight="1">
      <c r="A21" s="31">
        <v>10</v>
      </c>
      <c r="B21" s="218" t="s">
        <v>311</v>
      </c>
      <c r="C21" s="219"/>
      <c r="D21" s="220"/>
      <c r="E21" s="225" t="str">
        <f>'Прил №5'!A24</f>
        <v>РП Бронница Л-2</v>
      </c>
      <c r="F21" s="226"/>
      <c r="G21" s="227">
        <v>39953</v>
      </c>
      <c r="H21" s="228"/>
      <c r="I21" s="229"/>
      <c r="J21" s="31">
        <v>3</v>
      </c>
    </row>
    <row r="22" spans="1:10" s="47" customFormat="1" ht="13.5" customHeight="1">
      <c r="A22" s="31">
        <v>11</v>
      </c>
      <c r="B22" s="218" t="s">
        <v>310</v>
      </c>
      <c r="C22" s="219"/>
      <c r="D22" s="220"/>
      <c r="E22" s="225" t="str">
        <f>'Прил №5'!A25</f>
        <v>ПС Новоселицы Л-5 и 9</v>
      </c>
      <c r="F22" s="226"/>
      <c r="G22" s="227">
        <v>39953</v>
      </c>
      <c r="H22" s="228"/>
      <c r="I22" s="229"/>
      <c r="J22" s="31">
        <v>3</v>
      </c>
    </row>
    <row r="23" spans="1:10" s="47" customFormat="1" ht="13.5" customHeight="1">
      <c r="A23" s="31">
        <v>12</v>
      </c>
      <c r="B23" s="218" t="s">
        <v>310</v>
      </c>
      <c r="C23" s="219"/>
      <c r="D23" s="220"/>
      <c r="E23" s="225" t="str">
        <f>'Прил №5'!A26</f>
        <v>ПС Борки Л-3</v>
      </c>
      <c r="F23" s="226"/>
      <c r="G23" s="227">
        <v>39953</v>
      </c>
      <c r="H23" s="228"/>
      <c r="I23" s="229"/>
      <c r="J23" s="31">
        <v>3</v>
      </c>
    </row>
    <row r="24" spans="1:10" s="47" customFormat="1" ht="13.5" customHeight="1">
      <c r="A24" s="31">
        <v>13</v>
      </c>
      <c r="B24" s="218" t="s">
        <v>312</v>
      </c>
      <c r="C24" s="219"/>
      <c r="D24" s="220"/>
      <c r="E24" s="225" t="str">
        <f>'Прил №5'!A27</f>
        <v>ПС Подберезье Л-13</v>
      </c>
      <c r="F24" s="226"/>
      <c r="G24" s="227">
        <v>40311</v>
      </c>
      <c r="H24" s="228"/>
      <c r="I24" s="229"/>
      <c r="J24" s="31">
        <v>3</v>
      </c>
    </row>
    <row r="25" spans="1:10" s="47" customFormat="1" ht="13.5" customHeight="1">
      <c r="A25" s="31">
        <v>14</v>
      </c>
      <c r="B25" s="218" t="s">
        <v>312</v>
      </c>
      <c r="C25" s="219"/>
      <c r="D25" s="220"/>
      <c r="E25" s="225" t="str">
        <f>'Прил №5'!A28</f>
        <v>ПС Восточная Л-6</v>
      </c>
      <c r="F25" s="226"/>
      <c r="G25" s="227">
        <v>40311</v>
      </c>
      <c r="H25" s="228"/>
      <c r="I25" s="229"/>
      <c r="J25" s="31">
        <v>3</v>
      </c>
    </row>
    <row r="26" spans="1:10" s="47" customFormat="1" ht="13.5" customHeight="1">
      <c r="A26" s="31">
        <v>15</v>
      </c>
      <c r="B26" s="218" t="s">
        <v>312</v>
      </c>
      <c r="C26" s="219"/>
      <c r="D26" s="220"/>
      <c r="E26" s="225" t="str">
        <f>'Прил №5'!A29</f>
        <v>ПС Борки Л-4</v>
      </c>
      <c r="F26" s="226"/>
      <c r="G26" s="227">
        <v>40311</v>
      </c>
      <c r="H26" s="228"/>
      <c r="I26" s="229"/>
      <c r="J26" s="31">
        <v>3</v>
      </c>
    </row>
    <row r="27" spans="1:10" s="47" customFormat="1" ht="13.5" customHeight="1">
      <c r="A27" s="31">
        <v>16</v>
      </c>
      <c r="B27" s="218" t="s">
        <v>312</v>
      </c>
      <c r="C27" s="219"/>
      <c r="D27" s="220"/>
      <c r="E27" s="225" t="str">
        <f>'Прил №5'!A30</f>
        <v>ПС Борки Л-6</v>
      </c>
      <c r="F27" s="226"/>
      <c r="G27" s="227">
        <v>40311</v>
      </c>
      <c r="H27" s="228"/>
      <c r="I27" s="229"/>
      <c r="J27" s="31">
        <v>3</v>
      </c>
    </row>
    <row r="28" spans="1:10" s="47" customFormat="1" ht="13.5" customHeight="1">
      <c r="A28" s="31">
        <v>17</v>
      </c>
      <c r="B28" s="218" t="s">
        <v>313</v>
      </c>
      <c r="C28" s="219"/>
      <c r="D28" s="220"/>
      <c r="E28" s="225" t="str">
        <f>'Прил №5'!A31</f>
        <v>ПС Подберезье Л-3 и 5</v>
      </c>
      <c r="F28" s="226"/>
      <c r="G28" s="227">
        <v>40465</v>
      </c>
      <c r="H28" s="228"/>
      <c r="I28" s="229"/>
      <c r="J28" s="31">
        <v>3</v>
      </c>
    </row>
    <row r="29" spans="1:10" s="47" customFormat="1" ht="13.5" customHeight="1">
      <c r="A29" s="31">
        <v>18</v>
      </c>
      <c r="B29" s="218" t="s">
        <v>313</v>
      </c>
      <c r="C29" s="219"/>
      <c r="D29" s="220"/>
      <c r="E29" s="225" t="str">
        <f>'Прил №5'!A32</f>
        <v>ПС Подберезье Л-6</v>
      </c>
      <c r="F29" s="226"/>
      <c r="G29" s="227">
        <v>40513</v>
      </c>
      <c r="H29" s="228"/>
      <c r="I29" s="229"/>
      <c r="J29" s="31">
        <v>3</v>
      </c>
    </row>
    <row r="30" spans="1:10" s="47" customFormat="1" ht="13.5" customHeight="1">
      <c r="A30" s="31">
        <v>19</v>
      </c>
      <c r="B30" s="218" t="s">
        <v>313</v>
      </c>
      <c r="C30" s="219"/>
      <c r="D30" s="220"/>
      <c r="E30" s="225" t="str">
        <f>'Прил №5'!A33</f>
        <v>ПС Подберезье Л-1</v>
      </c>
      <c r="F30" s="226"/>
      <c r="G30" s="227">
        <v>40476</v>
      </c>
      <c r="H30" s="228"/>
      <c r="I30" s="229"/>
      <c r="J30" s="31">
        <v>3</v>
      </c>
    </row>
    <row r="31" spans="1:10" s="47" customFormat="1" ht="13.5" customHeight="1">
      <c r="A31" s="31">
        <v>20</v>
      </c>
      <c r="B31" s="218" t="s">
        <v>313</v>
      </c>
      <c r="C31" s="219"/>
      <c r="D31" s="220"/>
      <c r="E31" s="225" t="str">
        <f>'Прил №5'!A34</f>
        <v>ПС Подберезье Л-2</v>
      </c>
      <c r="F31" s="226"/>
      <c r="G31" s="227">
        <v>40443</v>
      </c>
      <c r="H31" s="228"/>
      <c r="I31" s="229"/>
      <c r="J31" s="31">
        <v>3</v>
      </c>
    </row>
    <row r="32" spans="1:10" s="47" customFormat="1" ht="13.5" customHeight="1">
      <c r="A32" s="31">
        <v>21</v>
      </c>
      <c r="B32" s="218" t="s">
        <v>313</v>
      </c>
      <c r="C32" s="219"/>
      <c r="D32" s="220"/>
      <c r="E32" s="225" t="str">
        <f>'Прил №5'!A35</f>
        <v>ПС Подберезье Л-2</v>
      </c>
      <c r="F32" s="226"/>
      <c r="G32" s="227">
        <v>40443</v>
      </c>
      <c r="H32" s="228"/>
      <c r="I32" s="229"/>
      <c r="J32" s="31">
        <v>3</v>
      </c>
    </row>
    <row r="33" spans="1:10" s="47" customFormat="1" ht="13.5" customHeight="1">
      <c r="A33" s="31">
        <v>22</v>
      </c>
      <c r="B33" s="218" t="s">
        <v>313</v>
      </c>
      <c r="C33" s="219"/>
      <c r="D33" s="220"/>
      <c r="E33" s="225" t="str">
        <f>'Прил №5'!A36</f>
        <v>ПС Савино Л-1</v>
      </c>
      <c r="F33" s="226"/>
      <c r="G33" s="227">
        <v>40624</v>
      </c>
      <c r="H33" s="228"/>
      <c r="I33" s="229"/>
      <c r="J33" s="31">
        <v>3</v>
      </c>
    </row>
    <row r="34" spans="1:10" s="47" customFormat="1" ht="13.5" customHeight="1">
      <c r="A34" s="31">
        <v>23</v>
      </c>
      <c r="B34" s="218" t="s">
        <v>313</v>
      </c>
      <c r="C34" s="219"/>
      <c r="D34" s="220"/>
      <c r="E34" s="225" t="str">
        <f>'Прил №5'!A37</f>
        <v>ПС Подберезье Л-13</v>
      </c>
      <c r="F34" s="226"/>
      <c r="G34" s="227">
        <v>40624</v>
      </c>
      <c r="H34" s="228"/>
      <c r="I34" s="229"/>
      <c r="J34" s="31">
        <v>3</v>
      </c>
    </row>
    <row r="35" spans="1:10" s="47" customFormat="1" ht="13.5" customHeight="1">
      <c r="A35" s="31">
        <v>24</v>
      </c>
      <c r="B35" s="218" t="s">
        <v>313</v>
      </c>
      <c r="C35" s="219"/>
      <c r="D35" s="220"/>
      <c r="E35" s="225" t="str">
        <f>'Прил №5'!A38</f>
        <v>РП Сырково Л-5</v>
      </c>
      <c r="F35" s="226"/>
      <c r="G35" s="227">
        <v>40311</v>
      </c>
      <c r="H35" s="228"/>
      <c r="I35" s="229"/>
      <c r="J35" s="31">
        <v>3</v>
      </c>
    </row>
    <row r="36" spans="1:10" s="47" customFormat="1" ht="13.5" customHeight="1">
      <c r="A36" s="31">
        <v>25</v>
      </c>
      <c r="B36" s="218" t="s">
        <v>313</v>
      </c>
      <c r="C36" s="219"/>
      <c r="D36" s="220"/>
      <c r="E36" s="225" t="str">
        <f>'Прил №5'!A39</f>
        <v>ПС Новгородская Л-2</v>
      </c>
      <c r="F36" s="226"/>
      <c r="G36" s="227">
        <v>40311</v>
      </c>
      <c r="H36" s="228"/>
      <c r="I36" s="229"/>
      <c r="J36" s="31">
        <v>3</v>
      </c>
    </row>
    <row r="37" spans="1:10" s="47" customFormat="1" ht="13.5" customHeight="1">
      <c r="A37" s="31">
        <v>26</v>
      </c>
      <c r="B37" s="218" t="s">
        <v>310</v>
      </c>
      <c r="C37" s="219"/>
      <c r="D37" s="220"/>
      <c r="E37" s="225" t="str">
        <f>'Прил №5'!A40</f>
        <v>ПС Восточная Л-7</v>
      </c>
      <c r="F37" s="226"/>
      <c r="G37" s="227">
        <v>40850</v>
      </c>
      <c r="H37" s="228"/>
      <c r="I37" s="229"/>
      <c r="J37" s="31">
        <v>3</v>
      </c>
    </row>
    <row r="38" spans="1:10" s="47" customFormat="1" ht="13.5" customHeight="1">
      <c r="A38" s="31">
        <v>27</v>
      </c>
      <c r="B38" s="218" t="s">
        <v>314</v>
      </c>
      <c r="C38" s="219"/>
      <c r="D38" s="220"/>
      <c r="E38" s="225" t="str">
        <f>'Прил №5'!A41</f>
        <v>ПС Западная Л-5</v>
      </c>
      <c r="F38" s="226"/>
      <c r="G38" s="227">
        <v>40907</v>
      </c>
      <c r="H38" s="228"/>
      <c r="I38" s="229"/>
      <c r="J38" s="31">
        <v>3</v>
      </c>
    </row>
    <row r="39" spans="1:10" s="47" customFormat="1" ht="13.5" customHeight="1">
      <c r="A39" s="31">
        <v>28</v>
      </c>
      <c r="B39" s="218" t="s">
        <v>311</v>
      </c>
      <c r="C39" s="219"/>
      <c r="D39" s="220"/>
      <c r="E39" s="225" t="str">
        <f>'Прил №5'!A42</f>
        <v>ПС Подберезье Л-13</v>
      </c>
      <c r="F39" s="226"/>
      <c r="G39" s="227">
        <v>40955</v>
      </c>
      <c r="H39" s="228"/>
      <c r="I39" s="229"/>
      <c r="J39" s="31">
        <v>3</v>
      </c>
    </row>
    <row r="40" spans="1:10" s="47" customFormat="1" ht="13.5" customHeight="1">
      <c r="A40" s="31">
        <v>29</v>
      </c>
      <c r="B40" s="218" t="s">
        <v>311</v>
      </c>
      <c r="C40" s="219"/>
      <c r="D40" s="220"/>
      <c r="E40" s="225" t="str">
        <f>'Прил №5'!A43</f>
        <v>ПС Подберезье Л-2</v>
      </c>
      <c r="F40" s="226"/>
      <c r="G40" s="227">
        <v>40955</v>
      </c>
      <c r="H40" s="228"/>
      <c r="I40" s="229"/>
      <c r="J40" s="31">
        <v>3</v>
      </c>
    </row>
    <row r="41" spans="1:10" s="47" customFormat="1" ht="13.5" customHeight="1">
      <c r="A41" s="31">
        <v>30</v>
      </c>
      <c r="B41" s="218" t="s">
        <v>311</v>
      </c>
      <c r="C41" s="219"/>
      <c r="D41" s="220"/>
      <c r="E41" s="225" t="str">
        <f>'Прил №5'!A44</f>
        <v>РП Трубичино-1 Л-17</v>
      </c>
      <c r="F41" s="226"/>
      <c r="G41" s="227">
        <v>40955</v>
      </c>
      <c r="H41" s="228"/>
      <c r="I41" s="229"/>
      <c r="J41" s="31">
        <v>3</v>
      </c>
    </row>
    <row r="42" spans="1:10" s="47" customFormat="1" ht="13.5" customHeight="1">
      <c r="A42" s="31">
        <v>31</v>
      </c>
      <c r="B42" s="218" t="s">
        <v>311</v>
      </c>
      <c r="C42" s="219"/>
      <c r="D42" s="220"/>
      <c r="E42" s="225" t="str">
        <f>'Прил №5'!A45</f>
        <v>ПС Новгородская Л-2</v>
      </c>
      <c r="F42" s="226"/>
      <c r="G42" s="227">
        <v>41858</v>
      </c>
      <c r="H42" s="228"/>
      <c r="I42" s="229"/>
      <c r="J42" s="31">
        <v>3</v>
      </c>
    </row>
    <row r="43" spans="1:10" s="47" customFormat="1" ht="13.5" customHeight="1">
      <c r="A43" s="31">
        <v>32</v>
      </c>
      <c r="B43" s="222" t="s">
        <v>317</v>
      </c>
      <c r="C43" s="221"/>
      <c r="D43" s="220"/>
      <c r="E43" s="225" t="s">
        <v>203</v>
      </c>
      <c r="F43" s="226"/>
      <c r="G43" s="227">
        <v>41869</v>
      </c>
      <c r="H43" s="228"/>
      <c r="I43" s="229"/>
      <c r="J43" s="31">
        <v>3</v>
      </c>
    </row>
    <row r="44" spans="1:10" s="47" customFormat="1" ht="13.5" customHeight="1">
      <c r="A44" s="31">
        <v>33</v>
      </c>
      <c r="B44" s="222" t="s">
        <v>324</v>
      </c>
      <c r="C44" s="221"/>
      <c r="D44" s="220"/>
      <c r="E44" s="225" t="s">
        <v>325</v>
      </c>
      <c r="F44" s="226"/>
      <c r="G44" s="230">
        <v>42248</v>
      </c>
      <c r="H44" s="231"/>
      <c r="I44" s="232"/>
      <c r="J44" s="31">
        <v>2</v>
      </c>
    </row>
    <row r="45" spans="1:10" s="1" customFormat="1" ht="15" customHeight="1">
      <c r="A45" s="185"/>
      <c r="B45" s="243"/>
      <c r="C45" s="244"/>
      <c r="D45" s="245"/>
      <c r="E45" s="243"/>
      <c r="F45" s="245"/>
      <c r="G45" s="243"/>
      <c r="H45" s="246"/>
      <c r="I45" s="245"/>
      <c r="J45" s="186"/>
    </row>
    <row r="46" spans="1:46" ht="15">
      <c r="A46" s="3"/>
      <c r="B46" s="80"/>
      <c r="C46" s="80"/>
      <c r="D46" s="80"/>
      <c r="E46" s="80"/>
      <c r="F46" s="80"/>
      <c r="G46" s="80"/>
      <c r="H46" s="80"/>
      <c r="I46" s="80"/>
      <c r="J46" s="80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</row>
    <row r="47" spans="1:46" ht="16.5" customHeight="1">
      <c r="A47" s="233" t="s">
        <v>107</v>
      </c>
      <c r="B47" s="233"/>
      <c r="C47" s="233"/>
      <c r="D47" s="233"/>
      <c r="E47" s="233"/>
      <c r="F47" s="233"/>
      <c r="G47" s="233"/>
      <c r="H47" s="233"/>
      <c r="I47" s="233"/>
      <c r="J47" s="233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</row>
    <row r="48" spans="1:46" ht="15">
      <c r="A48" s="233" t="s">
        <v>108</v>
      </c>
      <c r="B48" s="233"/>
      <c r="C48" s="233"/>
      <c r="D48" s="233"/>
      <c r="E48" s="233"/>
      <c r="F48" s="233"/>
      <c r="G48" s="233"/>
      <c r="H48" s="233"/>
      <c r="I48" s="233"/>
      <c r="J48" s="233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</row>
    <row r="49" spans="1:46" ht="15">
      <c r="A49" s="3" t="s">
        <v>109</v>
      </c>
      <c r="B49" s="80"/>
      <c r="C49" s="80"/>
      <c r="D49" s="80"/>
      <c r="E49" s="80"/>
      <c r="F49" s="80"/>
      <c r="G49" s="80"/>
      <c r="H49" s="80"/>
      <c r="I49" s="80"/>
      <c r="J49" s="80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</row>
    <row r="50" spans="1:46" ht="20.25" customHeight="1">
      <c r="A50" s="233" t="s">
        <v>110</v>
      </c>
      <c r="B50" s="233"/>
      <c r="C50" s="233"/>
      <c r="D50" s="233"/>
      <c r="E50" s="233"/>
      <c r="F50" s="233"/>
      <c r="G50" s="233"/>
      <c r="H50" s="233"/>
      <c r="I50" s="233"/>
      <c r="J50" s="233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</row>
    <row r="51" spans="1:46" ht="15">
      <c r="A51" s="233" t="s">
        <v>111</v>
      </c>
      <c r="B51" s="233"/>
      <c r="C51" s="233"/>
      <c r="D51" s="233"/>
      <c r="E51" s="233"/>
      <c r="F51" s="233"/>
      <c r="G51" s="233"/>
      <c r="H51" s="233"/>
      <c r="I51" s="233"/>
      <c r="J51" s="233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</row>
    <row r="52" spans="1:46" ht="15">
      <c r="A52" s="3" t="s">
        <v>112</v>
      </c>
      <c r="B52" s="80"/>
      <c r="C52" s="80"/>
      <c r="D52" s="80"/>
      <c r="E52" s="80"/>
      <c r="F52" s="80"/>
      <c r="G52" s="80"/>
      <c r="H52" s="80"/>
      <c r="I52" s="80"/>
      <c r="J52" s="80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</row>
    <row r="53" spans="1:46" ht="22.5" customHeight="1">
      <c r="A53" s="238" t="s">
        <v>179</v>
      </c>
      <c r="B53" s="238"/>
      <c r="C53" s="238"/>
      <c r="D53" s="238"/>
      <c r="E53" s="238"/>
      <c r="F53" s="238"/>
      <c r="G53" s="238"/>
      <c r="H53" s="238"/>
      <c r="I53" s="238"/>
      <c r="J53" s="238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</row>
    <row r="54" spans="1:46" ht="15">
      <c r="A54" s="238" t="s">
        <v>113</v>
      </c>
      <c r="B54" s="238"/>
      <c r="C54" s="238"/>
      <c r="D54" s="238"/>
      <c r="E54" s="238"/>
      <c r="F54" s="238"/>
      <c r="G54" s="238"/>
      <c r="H54" s="238"/>
      <c r="I54" s="238"/>
      <c r="J54" s="238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</row>
    <row r="55" spans="1:46" ht="15">
      <c r="A55" s="238" t="s">
        <v>178</v>
      </c>
      <c r="B55" s="238"/>
      <c r="C55" s="238"/>
      <c r="D55" s="238"/>
      <c r="E55" s="238"/>
      <c r="F55" s="238"/>
      <c r="G55" s="238"/>
      <c r="H55" s="238"/>
      <c r="I55" s="238"/>
      <c r="J55" s="238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</row>
    <row r="56" spans="1:46" ht="15">
      <c r="A56" s="238" t="s">
        <v>114</v>
      </c>
      <c r="B56" s="238"/>
      <c r="C56" s="238"/>
      <c r="D56" s="238"/>
      <c r="E56" s="238"/>
      <c r="F56" s="238"/>
      <c r="G56" s="238"/>
      <c r="H56" s="238"/>
      <c r="I56" s="238"/>
      <c r="J56" s="238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</row>
    <row r="57" spans="1:46" ht="15">
      <c r="A57" s="82" t="s">
        <v>115</v>
      </c>
      <c r="B57" s="81"/>
      <c r="C57" s="81"/>
      <c r="D57" s="81"/>
      <c r="E57" s="81"/>
      <c r="F57" s="81"/>
      <c r="G57" s="81"/>
      <c r="H57" s="81"/>
      <c r="I57" s="81"/>
      <c r="J57" s="8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</row>
    <row r="58" spans="1:46" ht="15">
      <c r="A58" s="238" t="s">
        <v>181</v>
      </c>
      <c r="B58" s="238"/>
      <c r="C58" s="238"/>
      <c r="D58" s="238"/>
      <c r="E58" s="238"/>
      <c r="F58" s="238"/>
      <c r="G58" s="238"/>
      <c r="H58" s="238"/>
      <c r="I58" s="238"/>
      <c r="J58" s="238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</row>
    <row r="59" spans="1:46" ht="15">
      <c r="A59" s="238" t="s">
        <v>116</v>
      </c>
      <c r="B59" s="238"/>
      <c r="C59" s="238"/>
      <c r="D59" s="238"/>
      <c r="E59" s="238"/>
      <c r="F59" s="238"/>
      <c r="G59" s="238"/>
      <c r="H59" s="238"/>
      <c r="I59" s="238"/>
      <c r="J59" s="238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</row>
    <row r="60" spans="1:46" ht="15">
      <c r="A60" s="238" t="s">
        <v>117</v>
      </c>
      <c r="B60" s="238"/>
      <c r="C60" s="238"/>
      <c r="D60" s="238"/>
      <c r="E60" s="238"/>
      <c r="F60" s="238"/>
      <c r="G60" s="238"/>
      <c r="H60" s="238"/>
      <c r="I60" s="238"/>
      <c r="J60" s="238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</row>
    <row r="61" spans="1:46" ht="15">
      <c r="A61" s="238" t="s">
        <v>177</v>
      </c>
      <c r="B61" s="238"/>
      <c r="C61" s="238"/>
      <c r="D61" s="238"/>
      <c r="E61" s="238"/>
      <c r="F61" s="238"/>
      <c r="G61" s="238"/>
      <c r="H61" s="238"/>
      <c r="I61" s="238"/>
      <c r="J61" s="238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</row>
    <row r="62" spans="1:46" ht="15">
      <c r="A62" s="82" t="s">
        <v>118</v>
      </c>
      <c r="B62" s="81"/>
      <c r="C62" s="81"/>
      <c r="D62" s="81"/>
      <c r="E62" s="81"/>
      <c r="F62" s="81"/>
      <c r="G62" s="81"/>
      <c r="H62" s="81"/>
      <c r="I62" s="81"/>
      <c r="J62" s="8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</row>
    <row r="63" spans="1:46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</row>
    <row r="64" spans="1:46" s="183" customFormat="1" ht="18" customHeight="1">
      <c r="A64" s="160" t="s">
        <v>0</v>
      </c>
      <c r="D64" s="26"/>
      <c r="E64" s="26"/>
      <c r="F64" s="26"/>
      <c r="H64" s="152" t="s">
        <v>3</v>
      </c>
      <c r="J64" s="26"/>
      <c r="K64" s="26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</row>
    <row r="65" spans="2:8" s="1" customFormat="1" ht="15" customHeight="1">
      <c r="B65" s="12"/>
      <c r="D65" s="5"/>
      <c r="H65" s="138" t="s">
        <v>323</v>
      </c>
    </row>
    <row r="66" spans="1:8" s="1" customFormat="1" ht="15" customHeight="1">
      <c r="A66" s="92"/>
      <c r="D66" s="4"/>
      <c r="H66" s="135" t="s">
        <v>316</v>
      </c>
    </row>
    <row r="67" spans="1:8" s="1" customFormat="1" ht="15" customHeight="1">
      <c r="A67" s="4"/>
      <c r="B67" s="131"/>
      <c r="D67" s="4"/>
      <c r="H67" s="131" t="s">
        <v>211</v>
      </c>
    </row>
    <row r="68" spans="2:46" ht="27" customHeight="1">
      <c r="B68" s="154" t="s">
        <v>142</v>
      </c>
      <c r="C68" s="3"/>
      <c r="E68" s="1"/>
      <c r="F68" s="1"/>
      <c r="H68" s="154" t="s">
        <v>141</v>
      </c>
      <c r="I68" s="3" t="s">
        <v>315</v>
      </c>
      <c r="K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</row>
    <row r="69" spans="1:10" ht="14.25" customHeight="1">
      <c r="A69" s="174" t="s">
        <v>186</v>
      </c>
      <c r="C69" s="49"/>
      <c r="D69" s="49"/>
      <c r="E69" s="49"/>
      <c r="F69" s="49" t="s">
        <v>32</v>
      </c>
      <c r="G69" s="174" t="s">
        <v>187</v>
      </c>
      <c r="J69" s="49"/>
    </row>
    <row r="70" spans="1:10" ht="15">
      <c r="A70" s="1"/>
      <c r="B70" s="49"/>
      <c r="C70" s="49"/>
      <c r="D70" s="49"/>
      <c r="E70" s="49"/>
      <c r="F70" s="49"/>
      <c r="G70" s="49"/>
      <c r="H70" s="49"/>
      <c r="I70" s="49"/>
      <c r="J70" s="49"/>
    </row>
    <row r="71" ht="15">
      <c r="A71" s="1"/>
    </row>
  </sheetData>
  <sheetProtection/>
  <mergeCells count="89">
    <mergeCell ref="G39:I39"/>
    <mergeCell ref="G40:I40"/>
    <mergeCell ref="G29:I29"/>
    <mergeCell ref="G31:I31"/>
    <mergeCell ref="G32:I32"/>
    <mergeCell ref="G33:I33"/>
    <mergeCell ref="G34:I34"/>
    <mergeCell ref="G36:I36"/>
    <mergeCell ref="G25:I25"/>
    <mergeCell ref="G26:I26"/>
    <mergeCell ref="G27:I27"/>
    <mergeCell ref="G28:I28"/>
    <mergeCell ref="G37:I37"/>
    <mergeCell ref="G38:I38"/>
    <mergeCell ref="G14:I14"/>
    <mergeCell ref="G15:I15"/>
    <mergeCell ref="G16:I16"/>
    <mergeCell ref="G17:I17"/>
    <mergeCell ref="G19:I19"/>
    <mergeCell ref="G22:I22"/>
    <mergeCell ref="G21:I21"/>
    <mergeCell ref="G41:I41"/>
    <mergeCell ref="G42:I42"/>
    <mergeCell ref="E35:F35"/>
    <mergeCell ref="E36:F36"/>
    <mergeCell ref="E37:F37"/>
    <mergeCell ref="E38:F38"/>
    <mergeCell ref="E39:F39"/>
    <mergeCell ref="E40:F40"/>
    <mergeCell ref="G23:I23"/>
    <mergeCell ref="B45:D45"/>
    <mergeCell ref="E45:F45"/>
    <mergeCell ref="G45:I45"/>
    <mergeCell ref="E43:F43"/>
    <mergeCell ref="G43:I43"/>
    <mergeCell ref="E44:F44"/>
    <mergeCell ref="A61:J61"/>
    <mergeCell ref="A53:J53"/>
    <mergeCell ref="A54:J54"/>
    <mergeCell ref="A55:J55"/>
    <mergeCell ref="A56:J56"/>
    <mergeCell ref="A58:J58"/>
    <mergeCell ref="A59:J59"/>
    <mergeCell ref="A47:J47"/>
    <mergeCell ref="A48:J48"/>
    <mergeCell ref="A50:J50"/>
    <mergeCell ref="A51:J51"/>
    <mergeCell ref="A60:J60"/>
    <mergeCell ref="B10:D10"/>
    <mergeCell ref="E10:F10"/>
    <mergeCell ref="G10:I10"/>
    <mergeCell ref="B11:D11"/>
    <mergeCell ref="E11:F11"/>
    <mergeCell ref="E12:F12"/>
    <mergeCell ref="A7:J7"/>
    <mergeCell ref="A8:I8"/>
    <mergeCell ref="G11:I11"/>
    <mergeCell ref="G12:I12"/>
    <mergeCell ref="E13:F13"/>
    <mergeCell ref="E14:F14"/>
    <mergeCell ref="E15:F15"/>
    <mergeCell ref="E16:F16"/>
    <mergeCell ref="E17:F17"/>
    <mergeCell ref="E18:F18"/>
    <mergeCell ref="G44:I44"/>
    <mergeCell ref="E41:F41"/>
    <mergeCell ref="E42:F42"/>
    <mergeCell ref="G35:I35"/>
    <mergeCell ref="G20:I20"/>
    <mergeCell ref="E27:F27"/>
    <mergeCell ref="E28:F28"/>
    <mergeCell ref="E29:F29"/>
    <mergeCell ref="E30:F30"/>
    <mergeCell ref="E19:F19"/>
    <mergeCell ref="E20:F20"/>
    <mergeCell ref="E21:F21"/>
    <mergeCell ref="E22:F22"/>
    <mergeCell ref="E23:F23"/>
    <mergeCell ref="E24:F24"/>
    <mergeCell ref="E31:F31"/>
    <mergeCell ref="E32:F32"/>
    <mergeCell ref="E33:F33"/>
    <mergeCell ref="E34:F34"/>
    <mergeCell ref="G13:I13"/>
    <mergeCell ref="G18:I18"/>
    <mergeCell ref="G24:I24"/>
    <mergeCell ref="G30:I30"/>
    <mergeCell ref="E25:F25"/>
    <mergeCell ref="E26:F26"/>
  </mergeCells>
  <printOptions horizontalCentered="1"/>
  <pageMargins left="0.8267716535433072" right="0.2362204724409449" top="0.35" bottom="0.3937007874015748" header="0.2362204724409449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50"/>
  <sheetViews>
    <sheetView zoomScale="70" zoomScaleNormal="70" zoomScaleSheetLayoutView="85" zoomScalePageLayoutView="0" workbookViewId="0" topLeftCell="A1">
      <selection activeCell="T3" sqref="T3"/>
    </sheetView>
  </sheetViews>
  <sheetFormatPr defaultColWidth="10.75390625" defaultRowHeight="15" customHeight="1"/>
  <cols>
    <col min="1" max="1" width="10.75390625" style="49" customWidth="1"/>
    <col min="2" max="16" width="7.875" style="49" customWidth="1"/>
    <col min="17" max="17" width="8.25390625" style="49" customWidth="1"/>
    <col min="18" max="27" width="7.875" style="49" customWidth="1"/>
    <col min="28" max="16384" width="10.75390625" style="49" customWidth="1"/>
  </cols>
  <sheetData>
    <row r="1" spans="3:27" s="11" customFormat="1" ht="15" customHeight="1">
      <c r="C1" s="44"/>
      <c r="D1" s="44" t="s">
        <v>34</v>
      </c>
      <c r="E1" s="48" t="str">
        <f>'Прил №1'!H66</f>
        <v>АО "Газпром газораспределение Великий Новгород"</v>
      </c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48"/>
      <c r="T1" s="43" t="s">
        <v>35</v>
      </c>
      <c r="V1" s="41">
        <v>2</v>
      </c>
      <c r="Y1" s="48"/>
      <c r="Z1" s="48"/>
      <c r="AA1" s="48"/>
    </row>
    <row r="2" spans="5:27" s="11" customFormat="1" ht="15" customHeight="1"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T2" s="43" t="s">
        <v>36</v>
      </c>
      <c r="V2" s="43"/>
      <c r="X2" s="50"/>
      <c r="Y2" s="48"/>
      <c r="Z2" s="48"/>
      <c r="AA2" s="48"/>
    </row>
    <row r="3" spans="3:27" s="11" customFormat="1" ht="15" customHeight="1">
      <c r="C3" s="44"/>
      <c r="D3" s="44" t="s">
        <v>37</v>
      </c>
      <c r="E3" s="51"/>
      <c r="F3" s="52"/>
      <c r="G3" s="44" t="s">
        <v>38</v>
      </c>
      <c r="H3" s="51"/>
      <c r="I3" s="52"/>
      <c r="K3" s="49"/>
      <c r="L3" s="49"/>
      <c r="M3" s="49"/>
      <c r="N3" s="49"/>
      <c r="O3" s="49"/>
      <c r="P3" s="49"/>
      <c r="Q3" s="49"/>
      <c r="R3" s="49"/>
      <c r="T3" s="43"/>
      <c r="U3" s="118"/>
      <c r="Y3" s="53"/>
      <c r="Z3" s="53"/>
      <c r="AA3" s="53"/>
    </row>
    <row r="4" spans="11:27" s="11" customFormat="1" ht="15" customHeight="1">
      <c r="K4" s="49"/>
      <c r="L4" s="49"/>
      <c r="M4" s="49"/>
      <c r="N4" s="49"/>
      <c r="O4" s="49"/>
      <c r="P4" s="49"/>
      <c r="Q4" s="49"/>
      <c r="R4" s="49"/>
      <c r="Y4" s="48"/>
      <c r="Z4" s="48"/>
      <c r="AA4" s="48"/>
    </row>
    <row r="5" spans="3:27" s="11" customFormat="1" ht="15" customHeight="1">
      <c r="C5" s="44"/>
      <c r="D5" s="44" t="s">
        <v>39</v>
      </c>
      <c r="E5" s="51"/>
      <c r="F5" s="52"/>
      <c r="G5" s="52"/>
      <c r="H5" s="52"/>
      <c r="I5" s="52"/>
      <c r="J5" s="52"/>
      <c r="K5" s="49"/>
      <c r="L5" s="49"/>
      <c r="M5" s="49"/>
      <c r="N5" s="49"/>
      <c r="O5" s="49"/>
      <c r="P5" s="49"/>
      <c r="Q5" s="49"/>
      <c r="R5" s="49"/>
      <c r="X5" s="44" t="s">
        <v>40</v>
      </c>
      <c r="Y5" s="54"/>
      <c r="Z5" s="54"/>
      <c r="AA5" s="48"/>
    </row>
    <row r="6" spans="1:26" ht="15" customHeight="1">
      <c r="A6" s="49" t="s">
        <v>41</v>
      </c>
      <c r="Z6" s="49" t="s">
        <v>42</v>
      </c>
    </row>
    <row r="7" spans="1:27" ht="15" customHeight="1">
      <c r="A7" s="55" t="s">
        <v>43</v>
      </c>
      <c r="B7" s="56" t="s">
        <v>44</v>
      </c>
      <c r="C7" s="56" t="s">
        <v>45</v>
      </c>
      <c r="D7" s="56" t="s">
        <v>46</v>
      </c>
      <c r="E7" s="56" t="s">
        <v>47</v>
      </c>
      <c r="F7" s="56" t="s">
        <v>48</v>
      </c>
      <c r="G7" s="56" t="s">
        <v>49</v>
      </c>
      <c r="H7" s="56" t="s">
        <v>50</v>
      </c>
      <c r="I7" s="56" t="s">
        <v>51</v>
      </c>
      <c r="J7" s="56" t="s">
        <v>52</v>
      </c>
      <c r="K7" s="56" t="s">
        <v>53</v>
      </c>
      <c r="L7" s="56" t="s">
        <v>54</v>
      </c>
      <c r="M7" s="56" t="s">
        <v>55</v>
      </c>
      <c r="N7" s="56" t="s">
        <v>56</v>
      </c>
      <c r="O7" s="56" t="s">
        <v>57</v>
      </c>
      <c r="P7" s="56" t="s">
        <v>58</v>
      </c>
      <c r="Q7" s="56" t="s">
        <v>59</v>
      </c>
      <c r="R7" s="56" t="s">
        <v>60</v>
      </c>
      <c r="S7" s="56" t="s">
        <v>61</v>
      </c>
      <c r="T7" s="56" t="s">
        <v>62</v>
      </c>
      <c r="U7" s="56" t="s">
        <v>63</v>
      </c>
      <c r="V7" s="56" t="s">
        <v>64</v>
      </c>
      <c r="W7" s="56" t="s">
        <v>65</v>
      </c>
      <c r="X7" s="56" t="s">
        <v>66</v>
      </c>
      <c r="Y7" s="56" t="s">
        <v>67</v>
      </c>
      <c r="Z7" s="57" t="s">
        <v>68</v>
      </c>
      <c r="AA7" s="57" t="s">
        <v>69</v>
      </c>
    </row>
    <row r="8" spans="1:27" s="27" customFormat="1" ht="15" customHeight="1">
      <c r="A8" s="58" t="s">
        <v>70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60">
        <f aca="true" t="shared" si="0" ref="Z8:Z38">SUM(B8:Y8)</f>
        <v>0</v>
      </c>
      <c r="AA8" s="60">
        <f>SUM(Z8)</f>
        <v>0</v>
      </c>
    </row>
    <row r="9" spans="1:27" s="27" customFormat="1" ht="15" customHeight="1">
      <c r="A9" s="58" t="s">
        <v>71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60">
        <f t="shared" si="0"/>
        <v>0</v>
      </c>
      <c r="AA9" s="60">
        <f>SUM(Z8:Z9)</f>
        <v>0</v>
      </c>
    </row>
    <row r="10" spans="1:27" s="27" customFormat="1" ht="15" customHeight="1">
      <c r="A10" s="58" t="s">
        <v>72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60">
        <f t="shared" si="0"/>
        <v>0</v>
      </c>
      <c r="AA10" s="60">
        <f>SUM(Z8:Z10)</f>
        <v>0</v>
      </c>
    </row>
    <row r="11" spans="1:27" s="27" customFormat="1" ht="15" customHeight="1">
      <c r="A11" s="58" t="s">
        <v>73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60">
        <f t="shared" si="0"/>
        <v>0</v>
      </c>
      <c r="AA11" s="60">
        <f>SUM(Z8:Z11)</f>
        <v>0</v>
      </c>
    </row>
    <row r="12" spans="1:27" s="27" customFormat="1" ht="15" customHeight="1">
      <c r="A12" s="58" t="s">
        <v>74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60">
        <f t="shared" si="0"/>
        <v>0</v>
      </c>
      <c r="AA12" s="60">
        <f>SUM(Z8:Z12)</f>
        <v>0</v>
      </c>
    </row>
    <row r="13" spans="1:27" s="27" customFormat="1" ht="15" customHeight="1">
      <c r="A13" s="58" t="s">
        <v>75</v>
      </c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60">
        <f t="shared" si="0"/>
        <v>0</v>
      </c>
      <c r="AA13" s="60">
        <f>SUM(Z8:Z13)</f>
        <v>0</v>
      </c>
    </row>
    <row r="14" spans="1:27" s="27" customFormat="1" ht="15" customHeight="1">
      <c r="A14" s="58" t="s">
        <v>76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60">
        <f t="shared" si="0"/>
        <v>0</v>
      </c>
      <c r="AA14" s="60">
        <f>SUM(Z8:Z14)</f>
        <v>0</v>
      </c>
    </row>
    <row r="15" spans="1:27" s="27" customFormat="1" ht="15" customHeight="1">
      <c r="A15" s="58" t="s">
        <v>77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60">
        <f t="shared" si="0"/>
        <v>0</v>
      </c>
      <c r="AA15" s="60">
        <f>SUM(Z8:Z15)</f>
        <v>0</v>
      </c>
    </row>
    <row r="16" spans="1:27" s="27" customFormat="1" ht="15" customHeight="1">
      <c r="A16" s="58" t="s">
        <v>78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60">
        <f t="shared" si="0"/>
        <v>0</v>
      </c>
      <c r="AA16" s="60">
        <f>SUM(Z8:Z16)</f>
        <v>0</v>
      </c>
    </row>
    <row r="17" spans="1:27" s="27" customFormat="1" ht="15" customHeight="1">
      <c r="A17" s="58" t="s">
        <v>79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60">
        <f t="shared" si="0"/>
        <v>0</v>
      </c>
      <c r="AA17" s="60">
        <f>SUM(Z8:Z17)</f>
        <v>0</v>
      </c>
    </row>
    <row r="18" spans="1:27" s="27" customFormat="1" ht="15" customHeight="1">
      <c r="A18" s="58" t="s">
        <v>80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60">
        <f t="shared" si="0"/>
        <v>0</v>
      </c>
      <c r="AA18" s="60">
        <f>SUM(Z8:Z18)</f>
        <v>0</v>
      </c>
    </row>
    <row r="19" spans="1:27" s="27" customFormat="1" ht="15" customHeight="1">
      <c r="A19" s="58" t="s">
        <v>81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60">
        <f t="shared" si="0"/>
        <v>0</v>
      </c>
      <c r="AA19" s="60">
        <f>SUM(Z8:Z19)</f>
        <v>0</v>
      </c>
    </row>
    <row r="20" spans="1:27" s="27" customFormat="1" ht="15" customHeight="1">
      <c r="A20" s="58" t="s">
        <v>82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61"/>
      <c r="U20" s="59"/>
      <c r="V20" s="59"/>
      <c r="W20" s="59"/>
      <c r="X20" s="59"/>
      <c r="Y20" s="59"/>
      <c r="Z20" s="60">
        <f t="shared" si="0"/>
        <v>0</v>
      </c>
      <c r="AA20" s="60">
        <f>SUM(Z8:Z20)</f>
        <v>0</v>
      </c>
    </row>
    <row r="21" spans="1:27" s="27" customFormat="1" ht="15" customHeight="1">
      <c r="A21" s="58" t="s">
        <v>83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60">
        <f t="shared" si="0"/>
        <v>0</v>
      </c>
      <c r="AA21" s="60">
        <f>SUM(Z8:Z21)</f>
        <v>0</v>
      </c>
    </row>
    <row r="22" spans="1:27" s="27" customFormat="1" ht="15" customHeight="1">
      <c r="A22" s="58" t="s">
        <v>84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60">
        <f t="shared" si="0"/>
        <v>0</v>
      </c>
      <c r="AA22" s="60">
        <f>SUM(Z8:Z22)</f>
        <v>0</v>
      </c>
    </row>
    <row r="23" spans="1:27" s="27" customFormat="1" ht="15" customHeight="1">
      <c r="A23" s="58" t="s">
        <v>85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60">
        <f t="shared" si="0"/>
        <v>0</v>
      </c>
      <c r="AA23" s="60">
        <f>SUM(Z8:Z23)</f>
        <v>0</v>
      </c>
    </row>
    <row r="24" spans="1:27" s="27" customFormat="1" ht="15" customHeight="1">
      <c r="A24" s="58" t="s">
        <v>86</v>
      </c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60">
        <f t="shared" si="0"/>
        <v>0</v>
      </c>
      <c r="AA24" s="60">
        <f>SUM(Z8:Z24)</f>
        <v>0</v>
      </c>
    </row>
    <row r="25" spans="1:27" s="27" customFormat="1" ht="15" customHeight="1">
      <c r="A25" s="58" t="s">
        <v>87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60">
        <f t="shared" si="0"/>
        <v>0</v>
      </c>
      <c r="AA25" s="60">
        <f>SUM(Z8:Z25)</f>
        <v>0</v>
      </c>
    </row>
    <row r="26" spans="1:27" s="27" customFormat="1" ht="15" customHeight="1">
      <c r="A26" s="58" t="s">
        <v>88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60">
        <f t="shared" si="0"/>
        <v>0</v>
      </c>
      <c r="AA26" s="60">
        <f>SUM(Z8:Z26)</f>
        <v>0</v>
      </c>
    </row>
    <row r="27" spans="1:27" s="27" customFormat="1" ht="15" customHeight="1">
      <c r="A27" s="58" t="s">
        <v>89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60">
        <f t="shared" si="0"/>
        <v>0</v>
      </c>
      <c r="AA27" s="60">
        <f>SUM(Z8:Z27)</f>
        <v>0</v>
      </c>
    </row>
    <row r="28" spans="1:27" s="27" customFormat="1" ht="15" customHeight="1">
      <c r="A28" s="58" t="s">
        <v>90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60">
        <f t="shared" si="0"/>
        <v>0</v>
      </c>
      <c r="AA28" s="60">
        <f>SUM(Z8:Z28)</f>
        <v>0</v>
      </c>
    </row>
    <row r="29" spans="1:27" s="27" customFormat="1" ht="15" customHeight="1">
      <c r="A29" s="58" t="s">
        <v>91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60">
        <f t="shared" si="0"/>
        <v>0</v>
      </c>
      <c r="AA29" s="60">
        <f>SUM(Z8:Z29)</f>
        <v>0</v>
      </c>
    </row>
    <row r="30" spans="1:27" s="27" customFormat="1" ht="15" customHeight="1">
      <c r="A30" s="58" t="s">
        <v>92</v>
      </c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60">
        <f t="shared" si="0"/>
        <v>0</v>
      </c>
      <c r="AA30" s="60">
        <f>SUM(Z8:Z30)</f>
        <v>0</v>
      </c>
    </row>
    <row r="31" spans="1:27" s="27" customFormat="1" ht="15" customHeight="1">
      <c r="A31" s="58" t="s">
        <v>93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60">
        <f t="shared" si="0"/>
        <v>0</v>
      </c>
      <c r="AA31" s="60">
        <f>SUM(Z8:Z31)</f>
        <v>0</v>
      </c>
    </row>
    <row r="32" spans="1:27" s="27" customFormat="1" ht="15" customHeight="1">
      <c r="A32" s="58" t="s">
        <v>94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60">
        <f t="shared" si="0"/>
        <v>0</v>
      </c>
      <c r="AA32" s="60">
        <f>SUM(Z8:Z32)</f>
        <v>0</v>
      </c>
    </row>
    <row r="33" spans="1:27" s="27" customFormat="1" ht="15" customHeight="1">
      <c r="A33" s="58" t="s">
        <v>95</v>
      </c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60">
        <f t="shared" si="0"/>
        <v>0</v>
      </c>
      <c r="AA33" s="60">
        <f>SUM(Z8:Z33)</f>
        <v>0</v>
      </c>
    </row>
    <row r="34" spans="1:27" s="27" customFormat="1" ht="15" customHeight="1">
      <c r="A34" s="58" t="s">
        <v>96</v>
      </c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60">
        <f t="shared" si="0"/>
        <v>0</v>
      </c>
      <c r="AA34" s="60">
        <f>SUM(Z8:Z34)</f>
        <v>0</v>
      </c>
    </row>
    <row r="35" spans="1:27" s="27" customFormat="1" ht="15" customHeight="1">
      <c r="A35" s="58" t="s">
        <v>97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60">
        <f t="shared" si="0"/>
        <v>0</v>
      </c>
      <c r="AA35" s="60">
        <f>SUM(Z8:Z35)</f>
        <v>0</v>
      </c>
    </row>
    <row r="36" spans="1:27" s="27" customFormat="1" ht="15" customHeight="1">
      <c r="A36" s="58" t="s">
        <v>98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60">
        <f t="shared" si="0"/>
        <v>0</v>
      </c>
      <c r="AA36" s="60">
        <f>SUM(Z8:Z36)</f>
        <v>0</v>
      </c>
    </row>
    <row r="37" spans="1:27" s="27" customFormat="1" ht="15" customHeight="1">
      <c r="A37" s="58" t="s">
        <v>99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60">
        <f t="shared" si="0"/>
        <v>0</v>
      </c>
      <c r="AA37" s="60">
        <f>SUM(Z6:Z37)</f>
        <v>0</v>
      </c>
    </row>
    <row r="38" spans="1:27" s="27" customFormat="1" ht="15" customHeight="1">
      <c r="A38" s="58" t="s">
        <v>100</v>
      </c>
      <c r="B38" s="62"/>
      <c r="C38" s="62"/>
      <c r="D38" s="59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3"/>
      <c r="Z38" s="60">
        <f t="shared" si="0"/>
        <v>0</v>
      </c>
      <c r="AA38" s="60">
        <f>SUM(Z6:Z38)</f>
        <v>0</v>
      </c>
    </row>
    <row r="39" spans="1:27" ht="15" customHeight="1">
      <c r="A39" s="64" t="s">
        <v>43</v>
      </c>
      <c r="B39" s="65" t="s">
        <v>44</v>
      </c>
      <c r="C39" s="65" t="s">
        <v>45</v>
      </c>
      <c r="D39" s="66" t="s">
        <v>46</v>
      </c>
      <c r="E39" s="65" t="s">
        <v>47</v>
      </c>
      <c r="F39" s="65" t="s">
        <v>48</v>
      </c>
      <c r="G39" s="65" t="s">
        <v>49</v>
      </c>
      <c r="H39" s="65" t="s">
        <v>50</v>
      </c>
      <c r="I39" s="65" t="s">
        <v>51</v>
      </c>
      <c r="J39" s="65" t="s">
        <v>52</v>
      </c>
      <c r="K39" s="65" t="s">
        <v>53</v>
      </c>
      <c r="L39" s="65" t="s">
        <v>54</v>
      </c>
      <c r="M39" s="65" t="s">
        <v>55</v>
      </c>
      <c r="N39" s="65" t="s">
        <v>56</v>
      </c>
      <c r="O39" s="65" t="s">
        <v>57</v>
      </c>
      <c r="P39" s="65" t="s">
        <v>58</v>
      </c>
      <c r="Q39" s="65" t="s">
        <v>59</v>
      </c>
      <c r="R39" s="65" t="s">
        <v>60</v>
      </c>
      <c r="S39" s="65" t="s">
        <v>61</v>
      </c>
      <c r="T39" s="65" t="s">
        <v>62</v>
      </c>
      <c r="U39" s="65" t="s">
        <v>63</v>
      </c>
      <c r="V39" s="65" t="s">
        <v>64</v>
      </c>
      <c r="W39" s="65" t="s">
        <v>65</v>
      </c>
      <c r="X39" s="65" t="s">
        <v>66</v>
      </c>
      <c r="Y39" s="67" t="s">
        <v>67</v>
      </c>
      <c r="Z39" s="68">
        <f>SUM(Z8:Z38)</f>
        <v>0</v>
      </c>
      <c r="AA39" s="68">
        <f>AA38</f>
        <v>0</v>
      </c>
    </row>
    <row r="40" spans="3:27" s="27" customFormat="1" ht="15" customHeight="1">
      <c r="C40" s="178"/>
      <c r="U40" s="69" t="s">
        <v>101</v>
      </c>
      <c r="V40" s="69"/>
      <c r="W40" s="69"/>
      <c r="X40" s="69"/>
      <c r="Y40" s="69"/>
      <c r="Z40" s="70"/>
      <c r="AA40" s="70"/>
    </row>
    <row r="41" spans="26:27" s="27" customFormat="1" ht="15" customHeight="1">
      <c r="Z41" s="71"/>
      <c r="AA41" s="71"/>
    </row>
    <row r="42" spans="1:27" s="27" customFormat="1" ht="15" customHeight="1">
      <c r="A42" s="247" t="s">
        <v>102</v>
      </c>
      <c r="B42" s="247"/>
      <c r="C42" s="247"/>
      <c r="D42" s="247"/>
      <c r="E42" s="247"/>
      <c r="F42" s="247"/>
      <c r="G42" s="247"/>
      <c r="H42" s="247"/>
      <c r="I42" s="247"/>
      <c r="J42" s="247"/>
      <c r="K42" s="247"/>
      <c r="L42" s="247"/>
      <c r="M42" s="247"/>
      <c r="N42" s="247"/>
      <c r="O42" s="247"/>
      <c r="P42" s="247"/>
      <c r="Q42" s="247"/>
      <c r="R42" s="247"/>
      <c r="S42" s="247"/>
      <c r="T42" s="247"/>
      <c r="U42" s="247"/>
      <c r="V42" s="247"/>
      <c r="W42" s="247"/>
      <c r="X42" s="247"/>
      <c r="Y42" s="247"/>
      <c r="Z42" s="247"/>
      <c r="AA42" s="247"/>
    </row>
    <row r="43" spans="1:27" s="27" customFormat="1" ht="15" customHeight="1">
      <c r="A43" s="48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</row>
    <row r="44" spans="1:27" s="27" customFormat="1" ht="15" customHeight="1">
      <c r="A44" s="48"/>
      <c r="B44" s="72" t="s">
        <v>103</v>
      </c>
      <c r="C44" s="73"/>
      <c r="D44" s="73"/>
      <c r="E44" s="73"/>
      <c r="F44" s="73"/>
      <c r="G44" s="73"/>
      <c r="H44" s="73"/>
      <c r="I44" s="73"/>
      <c r="J44" s="73"/>
      <c r="K44" s="73"/>
      <c r="L44" s="73"/>
      <c r="O44" s="72" t="s">
        <v>34</v>
      </c>
      <c r="P44" s="74"/>
      <c r="Q44" s="74"/>
      <c r="R44" s="74"/>
      <c r="S44" s="73"/>
      <c r="T44" s="73"/>
      <c r="U44" s="73"/>
      <c r="V44" s="74"/>
      <c r="W44" s="73"/>
      <c r="X44" s="74"/>
      <c r="Y44" s="74"/>
      <c r="Z44" s="74"/>
      <c r="AA44" s="48"/>
    </row>
    <row r="45" spans="1:27" s="27" customFormat="1" ht="15" customHeight="1">
      <c r="A45" s="48"/>
      <c r="B45" s="48"/>
      <c r="C45" s="41"/>
      <c r="D45" s="41"/>
      <c r="S45" s="75"/>
      <c r="T45" s="48"/>
      <c r="U45" s="48"/>
      <c r="V45" s="48"/>
      <c r="W45" s="41"/>
      <c r="X45" s="48"/>
      <c r="Y45" s="76"/>
      <c r="Z45" s="75"/>
      <c r="AA45" s="48"/>
    </row>
    <row r="46" spans="1:27" s="27" customFormat="1" ht="34.5" customHeight="1">
      <c r="A46" s="48"/>
      <c r="B46" s="158"/>
      <c r="C46" s="130"/>
      <c r="D46" s="130"/>
      <c r="E46" s="124"/>
      <c r="F46" s="149"/>
      <c r="G46" s="149"/>
      <c r="H46" s="130"/>
      <c r="I46" s="130"/>
      <c r="J46" s="130"/>
      <c r="K46" s="130"/>
      <c r="L46" s="130"/>
      <c r="O46" s="124" t="str">
        <f>'Прил №1'!H65</f>
        <v>Управляющий филиалом</v>
      </c>
      <c r="P46" s="74"/>
      <c r="Q46" s="149"/>
      <c r="R46" s="124" t="str">
        <f>'Прил №1'!H66</f>
        <v>АО "Газпром газораспределение Великий Новгород"</v>
      </c>
      <c r="S46" s="149"/>
      <c r="T46" s="149"/>
      <c r="U46" s="149"/>
      <c r="V46" s="74"/>
      <c r="W46" s="73"/>
      <c r="X46" s="74"/>
      <c r="Y46" s="124" t="str">
        <f>'Прил №1'!H67</f>
        <v>в г.Великий Новгород</v>
      </c>
      <c r="Z46" s="74"/>
      <c r="AA46" s="48"/>
    </row>
    <row r="47" spans="1:27" s="27" customFormat="1" ht="15" customHeight="1">
      <c r="A47" s="48"/>
      <c r="B47" s="48"/>
      <c r="C47" s="41"/>
      <c r="D47" s="77"/>
      <c r="E47" s="78" t="s">
        <v>104</v>
      </c>
      <c r="R47" s="78" t="s">
        <v>104</v>
      </c>
      <c r="U47" s="48"/>
      <c r="V47" s="78"/>
      <c r="W47" s="41"/>
      <c r="X47" s="48"/>
      <c r="Y47" s="79"/>
      <c r="Z47" s="75"/>
      <c r="AA47" s="48"/>
    </row>
    <row r="48" spans="1:27" s="27" customFormat="1" ht="21.75" customHeight="1">
      <c r="A48" s="48"/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O48" s="74"/>
      <c r="P48" s="74"/>
      <c r="Q48" s="74"/>
      <c r="R48" s="74"/>
      <c r="S48" s="74"/>
      <c r="T48" s="74"/>
      <c r="U48" s="74"/>
      <c r="V48" s="73"/>
      <c r="W48" s="73" t="str">
        <f>'Прил №1'!I68</f>
        <v>Галахов М.Б.</v>
      </c>
      <c r="X48" s="73"/>
      <c r="Y48" s="74"/>
      <c r="Z48" s="216"/>
      <c r="AA48" s="48"/>
    </row>
    <row r="49" spans="1:27" s="27" customFormat="1" ht="15" customHeight="1">
      <c r="A49" s="48"/>
      <c r="B49" s="48"/>
      <c r="C49" s="77"/>
      <c r="D49" s="41"/>
      <c r="E49" s="78"/>
      <c r="F49" s="78"/>
      <c r="I49" s="78"/>
      <c r="J49" s="78"/>
      <c r="K49" s="78" t="s">
        <v>105</v>
      </c>
      <c r="S49" s="75"/>
      <c r="T49" s="48"/>
      <c r="U49" s="48"/>
      <c r="V49" s="48"/>
      <c r="W49" s="78"/>
      <c r="X49" s="78" t="s">
        <v>105</v>
      </c>
      <c r="Y49" s="79"/>
      <c r="Z49" s="75"/>
      <c r="AA49" s="48"/>
    </row>
    <row r="50" spans="1:27" s="27" customFormat="1" ht="15" customHeight="1">
      <c r="A50" s="48"/>
      <c r="B50" s="48"/>
      <c r="C50" s="41"/>
      <c r="D50" s="41"/>
      <c r="F50" s="41"/>
      <c r="G50" s="41" t="s">
        <v>32</v>
      </c>
      <c r="S50" s="75"/>
      <c r="T50" s="41" t="s">
        <v>32</v>
      </c>
      <c r="U50" s="41"/>
      <c r="V50" s="41"/>
      <c r="W50" s="41"/>
      <c r="X50" s="48"/>
      <c r="Y50" s="42"/>
      <c r="Z50" s="75"/>
      <c r="AA50" s="48"/>
    </row>
  </sheetData>
  <sheetProtection/>
  <mergeCells count="1">
    <mergeCell ref="A42:AA42"/>
  </mergeCells>
  <printOptions horizontalCentered="1"/>
  <pageMargins left="0.3937007874015748" right="0.29" top="0.86" bottom="0.29" header="0.51" footer="0"/>
  <pageSetup fitToWidth="2" horizontalDpi="600" verticalDpi="600" orientation="landscape" paperSize="9" scale="63" r:id="rId1"/>
  <headerFooter alignWithMargins="0">
    <oddHeader>&amp;C&amp;"Times New Roman,полужирный"&amp;18Плановый почасовой объем потребления электрической энергии.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99"/>
  <sheetViews>
    <sheetView zoomScale="75" zoomScaleNormal="75" zoomScaleSheetLayoutView="70" zoomScalePageLayoutView="0" workbookViewId="0" topLeftCell="A79">
      <selection activeCell="C93" sqref="C93"/>
    </sheetView>
  </sheetViews>
  <sheetFormatPr defaultColWidth="9.00390625" defaultRowHeight="12.75"/>
  <cols>
    <col min="1" max="1" width="5.375" style="165" customWidth="1"/>
    <col min="2" max="2" width="42.25390625" style="165" customWidth="1"/>
    <col min="3" max="3" width="10.125" style="165" customWidth="1"/>
    <col min="4" max="4" width="23.375" style="165" customWidth="1"/>
    <col min="5" max="5" width="17.875" style="166" customWidth="1"/>
    <col min="6" max="6" width="12.75390625" style="165" customWidth="1"/>
    <col min="7" max="7" width="12.625" style="165" customWidth="1"/>
    <col min="8" max="8" width="12.125" style="165" customWidth="1"/>
    <col min="9" max="9" width="12.75390625" style="165" customWidth="1"/>
    <col min="10" max="10" width="10.125" style="165" customWidth="1"/>
    <col min="11" max="11" width="14.75390625" style="165" customWidth="1"/>
    <col min="12" max="12" width="13.125" style="14" customWidth="1"/>
    <col min="13" max="13" width="13.25390625" style="15" customWidth="1"/>
    <col min="14" max="16384" width="9.125" style="165" customWidth="1"/>
  </cols>
  <sheetData>
    <row r="1" ht="18.75" customHeight="1">
      <c r="K1" s="117" t="s">
        <v>4</v>
      </c>
    </row>
    <row r="2" spans="1:11" ht="16.5" customHeight="1">
      <c r="A2" s="119"/>
      <c r="B2" s="119"/>
      <c r="C2" s="119"/>
      <c r="D2" s="119"/>
      <c r="E2" s="120"/>
      <c r="F2" s="119"/>
      <c r="G2" s="119"/>
      <c r="H2" s="119"/>
      <c r="I2" s="119"/>
      <c r="J2" s="119"/>
      <c r="K2" s="16" t="s">
        <v>162</v>
      </c>
    </row>
    <row r="3" spans="1:13" ht="16.5" customHeight="1">
      <c r="A3" s="119"/>
      <c r="C3" s="119"/>
      <c r="D3" s="119"/>
      <c r="E3" s="120"/>
      <c r="F3" s="119"/>
      <c r="G3" s="119"/>
      <c r="H3" s="119"/>
      <c r="I3" s="119"/>
      <c r="J3" s="119"/>
      <c r="K3" s="16"/>
      <c r="L3" s="92"/>
      <c r="M3" s="16"/>
    </row>
    <row r="4" spans="1:13" ht="22.5" customHeight="1">
      <c r="A4" s="119"/>
      <c r="B4" s="122" t="s">
        <v>5</v>
      </c>
      <c r="C4" s="119"/>
      <c r="D4" s="119"/>
      <c r="E4" s="120"/>
      <c r="F4" s="119"/>
      <c r="G4" s="119"/>
      <c r="H4" s="119"/>
      <c r="I4" s="119"/>
      <c r="J4" s="119"/>
      <c r="K4" s="16"/>
      <c r="L4" s="92"/>
      <c r="M4" s="16"/>
    </row>
    <row r="5" spans="1:13" ht="22.5" customHeight="1">
      <c r="A5" s="123" t="s">
        <v>6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</row>
    <row r="6" spans="1:12" ht="69" customHeight="1">
      <c r="A6" s="19" t="s">
        <v>7</v>
      </c>
      <c r="B6" s="248" t="s">
        <v>8</v>
      </c>
      <c r="C6" s="248"/>
      <c r="D6" s="19" t="s">
        <v>9</v>
      </c>
      <c r="E6" s="19" t="s">
        <v>10</v>
      </c>
      <c r="F6" s="248" t="s">
        <v>11</v>
      </c>
      <c r="G6" s="248"/>
      <c r="H6" s="45"/>
      <c r="I6" s="167"/>
      <c r="L6" s="7"/>
    </row>
    <row r="7" spans="1:12" ht="12.75" customHeight="1">
      <c r="A7" s="21">
        <v>1</v>
      </c>
      <c r="B7" s="256">
        <v>2</v>
      </c>
      <c r="C7" s="256"/>
      <c r="D7" s="21">
        <v>3</v>
      </c>
      <c r="E7" s="21">
        <v>4</v>
      </c>
      <c r="F7" s="256">
        <v>5</v>
      </c>
      <c r="G7" s="256"/>
      <c r="H7" s="139"/>
      <c r="I7" s="18"/>
      <c r="L7" s="7"/>
    </row>
    <row r="8" spans="1:12" s="123" customFormat="1" ht="45" customHeight="1">
      <c r="A8" s="19">
        <v>1</v>
      </c>
      <c r="B8" s="249" t="s">
        <v>235</v>
      </c>
      <c r="C8" s="250"/>
      <c r="D8" s="142" t="s">
        <v>213</v>
      </c>
      <c r="E8" s="142" t="s">
        <v>212</v>
      </c>
      <c r="F8" s="248" t="s">
        <v>284</v>
      </c>
      <c r="G8" s="248"/>
      <c r="H8" s="45"/>
      <c r="L8" s="146"/>
    </row>
    <row r="9" spans="1:12" s="123" customFormat="1" ht="33" customHeight="1">
      <c r="A9" s="19">
        <f>A8+1</f>
        <v>2</v>
      </c>
      <c r="B9" s="249" t="s">
        <v>236</v>
      </c>
      <c r="C9" s="250"/>
      <c r="D9" s="142" t="s">
        <v>214</v>
      </c>
      <c r="E9" s="142" t="s">
        <v>193</v>
      </c>
      <c r="F9" s="248" t="s">
        <v>185</v>
      </c>
      <c r="G9" s="248"/>
      <c r="H9" s="45"/>
      <c r="L9" s="146"/>
    </row>
    <row r="10" spans="1:12" s="123" customFormat="1" ht="28.5" customHeight="1">
      <c r="A10" s="19">
        <f>A9+1</f>
        <v>3</v>
      </c>
      <c r="B10" s="249" t="s">
        <v>237</v>
      </c>
      <c r="C10" s="250"/>
      <c r="D10" s="142" t="s">
        <v>215</v>
      </c>
      <c r="E10" s="142" t="s">
        <v>193</v>
      </c>
      <c r="F10" s="248" t="s">
        <v>185</v>
      </c>
      <c r="G10" s="248"/>
      <c r="H10" s="45"/>
      <c r="L10" s="146"/>
    </row>
    <row r="11" spans="1:12" s="123" customFormat="1" ht="33" customHeight="1">
      <c r="A11" s="19">
        <v>4</v>
      </c>
      <c r="B11" s="249" t="s">
        <v>238</v>
      </c>
      <c r="C11" s="250"/>
      <c r="D11" s="142" t="s">
        <v>196</v>
      </c>
      <c r="E11" s="142" t="s">
        <v>193</v>
      </c>
      <c r="F11" s="248" t="s">
        <v>185</v>
      </c>
      <c r="G11" s="248"/>
      <c r="H11" s="45"/>
      <c r="L11" s="146"/>
    </row>
    <row r="12" spans="1:12" s="123" customFormat="1" ht="33" customHeight="1">
      <c r="A12" s="19">
        <v>5</v>
      </c>
      <c r="B12" s="249" t="s">
        <v>239</v>
      </c>
      <c r="C12" s="250"/>
      <c r="D12" s="142" t="s">
        <v>216</v>
      </c>
      <c r="E12" s="142" t="s">
        <v>193</v>
      </c>
      <c r="F12" s="248" t="s">
        <v>185</v>
      </c>
      <c r="G12" s="248"/>
      <c r="H12" s="45"/>
      <c r="L12" s="146"/>
    </row>
    <row r="13" spans="1:12" s="123" customFormat="1" ht="33" customHeight="1">
      <c r="A13" s="19">
        <v>6</v>
      </c>
      <c r="B13" s="249" t="s">
        <v>240</v>
      </c>
      <c r="C13" s="250"/>
      <c r="D13" s="142" t="s">
        <v>218</v>
      </c>
      <c r="E13" s="142" t="s">
        <v>193</v>
      </c>
      <c r="F13" s="248" t="s">
        <v>185</v>
      </c>
      <c r="G13" s="248"/>
      <c r="H13" s="45"/>
      <c r="L13" s="146"/>
    </row>
    <row r="14" spans="1:12" s="123" customFormat="1" ht="43.5" customHeight="1">
      <c r="A14" s="19">
        <v>7</v>
      </c>
      <c r="B14" s="249" t="s">
        <v>241</v>
      </c>
      <c r="C14" s="250"/>
      <c r="D14" s="142" t="s">
        <v>219</v>
      </c>
      <c r="E14" s="142" t="s">
        <v>193</v>
      </c>
      <c r="F14" s="248" t="s">
        <v>185</v>
      </c>
      <c r="G14" s="248"/>
      <c r="H14" s="45"/>
      <c r="L14" s="146"/>
    </row>
    <row r="15" spans="1:12" s="123" customFormat="1" ht="33" customHeight="1">
      <c r="A15" s="19">
        <v>8</v>
      </c>
      <c r="B15" s="249" t="s">
        <v>242</v>
      </c>
      <c r="C15" s="250"/>
      <c r="D15" s="142" t="s">
        <v>220</v>
      </c>
      <c r="E15" s="142" t="s">
        <v>193</v>
      </c>
      <c r="F15" s="248" t="s">
        <v>185</v>
      </c>
      <c r="G15" s="248"/>
      <c r="H15" s="45"/>
      <c r="L15" s="146"/>
    </row>
    <row r="16" spans="1:12" s="123" customFormat="1" ht="48" customHeight="1">
      <c r="A16" s="19">
        <v>9</v>
      </c>
      <c r="B16" s="249" t="s">
        <v>243</v>
      </c>
      <c r="C16" s="250"/>
      <c r="D16" s="142" t="s">
        <v>221</v>
      </c>
      <c r="E16" s="142" t="s">
        <v>193</v>
      </c>
      <c r="F16" s="248" t="s">
        <v>264</v>
      </c>
      <c r="G16" s="248"/>
      <c r="H16" s="45"/>
      <c r="L16" s="146"/>
    </row>
    <row r="17" spans="1:12" s="123" customFormat="1" ht="33" customHeight="1">
      <c r="A17" s="224">
        <v>10</v>
      </c>
      <c r="B17" s="249" t="s">
        <v>244</v>
      </c>
      <c r="C17" s="250"/>
      <c r="D17" s="142" t="s">
        <v>222</v>
      </c>
      <c r="E17" s="142" t="s">
        <v>193</v>
      </c>
      <c r="F17" s="248" t="s">
        <v>265</v>
      </c>
      <c r="G17" s="248"/>
      <c r="H17" s="45"/>
      <c r="L17" s="146"/>
    </row>
    <row r="18" spans="1:12" s="123" customFormat="1" ht="45" customHeight="1">
      <c r="A18" s="224">
        <v>11</v>
      </c>
      <c r="B18" s="249" t="s">
        <v>245</v>
      </c>
      <c r="C18" s="250"/>
      <c r="D18" s="142" t="s">
        <v>194</v>
      </c>
      <c r="E18" s="142" t="s">
        <v>193</v>
      </c>
      <c r="F18" s="248" t="s">
        <v>285</v>
      </c>
      <c r="G18" s="248"/>
      <c r="H18" s="45"/>
      <c r="L18" s="146"/>
    </row>
    <row r="19" spans="1:12" s="123" customFormat="1" ht="33" customHeight="1">
      <c r="A19" s="224">
        <v>12</v>
      </c>
      <c r="B19" s="249" t="s">
        <v>246</v>
      </c>
      <c r="C19" s="250"/>
      <c r="D19" s="142" t="s">
        <v>223</v>
      </c>
      <c r="E19" s="142" t="s">
        <v>193</v>
      </c>
      <c r="F19" s="248" t="s">
        <v>185</v>
      </c>
      <c r="G19" s="248"/>
      <c r="H19" s="45"/>
      <c r="L19" s="146"/>
    </row>
    <row r="20" spans="1:12" s="123" customFormat="1" ht="33" customHeight="1">
      <c r="A20" s="224">
        <v>13</v>
      </c>
      <c r="B20" s="249" t="s">
        <v>247</v>
      </c>
      <c r="C20" s="250"/>
      <c r="D20" s="142" t="s">
        <v>224</v>
      </c>
      <c r="E20" s="142" t="s">
        <v>193</v>
      </c>
      <c r="F20" s="248" t="s">
        <v>185</v>
      </c>
      <c r="G20" s="248"/>
      <c r="H20" s="45"/>
      <c r="L20" s="146"/>
    </row>
    <row r="21" spans="1:12" s="123" customFormat="1" ht="33" customHeight="1">
      <c r="A21" s="224">
        <v>14</v>
      </c>
      <c r="B21" s="249" t="s">
        <v>248</v>
      </c>
      <c r="C21" s="250"/>
      <c r="D21" s="142" t="s">
        <v>225</v>
      </c>
      <c r="E21" s="142" t="s">
        <v>193</v>
      </c>
      <c r="F21" s="248" t="s">
        <v>185</v>
      </c>
      <c r="G21" s="248"/>
      <c r="H21" s="45"/>
      <c r="L21" s="146"/>
    </row>
    <row r="22" spans="1:12" s="123" customFormat="1" ht="33" customHeight="1">
      <c r="A22" s="224">
        <v>15</v>
      </c>
      <c r="B22" s="249" t="s">
        <v>249</v>
      </c>
      <c r="C22" s="250"/>
      <c r="D22" s="142" t="s">
        <v>226</v>
      </c>
      <c r="E22" s="142" t="s">
        <v>193</v>
      </c>
      <c r="F22" s="248" t="s">
        <v>185</v>
      </c>
      <c r="G22" s="248"/>
      <c r="H22" s="45"/>
      <c r="L22" s="146"/>
    </row>
    <row r="23" spans="1:12" s="123" customFormat="1" ht="33" customHeight="1">
      <c r="A23" s="224">
        <v>16</v>
      </c>
      <c r="B23" s="249" t="s">
        <v>250</v>
      </c>
      <c r="C23" s="250"/>
      <c r="D23" s="142" t="s">
        <v>227</v>
      </c>
      <c r="E23" s="142" t="s">
        <v>193</v>
      </c>
      <c r="F23" s="248" t="s">
        <v>185</v>
      </c>
      <c r="G23" s="248"/>
      <c r="H23" s="45"/>
      <c r="L23" s="146"/>
    </row>
    <row r="24" spans="1:12" s="123" customFormat="1" ht="44.25" customHeight="1">
      <c r="A24" s="19">
        <v>17</v>
      </c>
      <c r="B24" s="249" t="s">
        <v>251</v>
      </c>
      <c r="C24" s="250"/>
      <c r="D24" s="142" t="s">
        <v>228</v>
      </c>
      <c r="E24" s="142" t="s">
        <v>212</v>
      </c>
      <c r="F24" s="248" t="s">
        <v>266</v>
      </c>
      <c r="G24" s="248"/>
      <c r="H24" s="45"/>
      <c r="L24" s="146"/>
    </row>
    <row r="25" spans="1:8" s="7" customFormat="1" ht="39" customHeight="1">
      <c r="A25" s="208"/>
      <c r="B25" s="209" t="s">
        <v>209</v>
      </c>
      <c r="C25" s="210"/>
      <c r="D25" s="211"/>
      <c r="E25" s="211"/>
      <c r="H25" s="16" t="s">
        <v>210</v>
      </c>
    </row>
    <row r="26" spans="1:12" s="123" customFormat="1" ht="43.5" customHeight="1">
      <c r="A26" s="19">
        <v>18</v>
      </c>
      <c r="B26" s="249" t="s">
        <v>252</v>
      </c>
      <c r="C26" s="250"/>
      <c r="D26" s="142" t="s">
        <v>229</v>
      </c>
      <c r="E26" s="142" t="s">
        <v>212</v>
      </c>
      <c r="F26" s="248" t="s">
        <v>267</v>
      </c>
      <c r="G26" s="248"/>
      <c r="H26" s="45"/>
      <c r="L26" s="146"/>
    </row>
    <row r="27" spans="1:12" s="123" customFormat="1" ht="42" customHeight="1">
      <c r="A27" s="19">
        <v>19</v>
      </c>
      <c r="B27" s="249" t="s">
        <v>253</v>
      </c>
      <c r="C27" s="250"/>
      <c r="D27" s="142" t="s">
        <v>230</v>
      </c>
      <c r="E27" s="142" t="s">
        <v>212</v>
      </c>
      <c r="F27" s="248" t="s">
        <v>265</v>
      </c>
      <c r="G27" s="248"/>
      <c r="H27" s="45"/>
      <c r="L27" s="146"/>
    </row>
    <row r="28" spans="1:12" s="123" customFormat="1" ht="44.25" customHeight="1">
      <c r="A28" s="19">
        <v>20</v>
      </c>
      <c r="B28" s="249" t="s">
        <v>254</v>
      </c>
      <c r="C28" s="250"/>
      <c r="D28" s="142" t="s">
        <v>286</v>
      </c>
      <c r="E28" s="142" t="s">
        <v>193</v>
      </c>
      <c r="F28" s="248" t="s">
        <v>268</v>
      </c>
      <c r="G28" s="248"/>
      <c r="H28" s="45"/>
      <c r="L28" s="146"/>
    </row>
    <row r="29" spans="1:12" s="123" customFormat="1" ht="42" customHeight="1">
      <c r="A29" s="19">
        <v>21</v>
      </c>
      <c r="B29" s="249" t="s">
        <v>254</v>
      </c>
      <c r="C29" s="250"/>
      <c r="D29" s="142" t="s">
        <v>287</v>
      </c>
      <c r="E29" s="142" t="s">
        <v>193</v>
      </c>
      <c r="F29" s="248" t="s">
        <v>268</v>
      </c>
      <c r="G29" s="248"/>
      <c r="H29" s="45"/>
      <c r="L29" s="146"/>
    </row>
    <row r="30" spans="1:12" s="123" customFormat="1" ht="40.5" customHeight="1">
      <c r="A30" s="19">
        <v>22</v>
      </c>
      <c r="B30" s="249" t="s">
        <v>255</v>
      </c>
      <c r="C30" s="250"/>
      <c r="D30" s="142" t="s">
        <v>288</v>
      </c>
      <c r="E30" s="142" t="s">
        <v>193</v>
      </c>
      <c r="F30" s="248" t="s">
        <v>268</v>
      </c>
      <c r="G30" s="248"/>
      <c r="H30" s="45"/>
      <c r="L30" s="146"/>
    </row>
    <row r="31" spans="1:12" s="123" customFormat="1" ht="42.75" customHeight="1">
      <c r="A31" s="19">
        <v>23</v>
      </c>
      <c r="B31" s="249" t="s">
        <v>254</v>
      </c>
      <c r="C31" s="250"/>
      <c r="D31" s="142" t="s">
        <v>289</v>
      </c>
      <c r="E31" s="142" t="s">
        <v>193</v>
      </c>
      <c r="F31" s="248" t="s">
        <v>268</v>
      </c>
      <c r="G31" s="248"/>
      <c r="H31" s="45"/>
      <c r="L31" s="146"/>
    </row>
    <row r="32" spans="1:12" s="123" customFormat="1" ht="35.25" customHeight="1">
      <c r="A32" s="19">
        <v>24</v>
      </c>
      <c r="B32" s="249" t="s">
        <v>256</v>
      </c>
      <c r="C32" s="250"/>
      <c r="D32" s="142" t="s">
        <v>231</v>
      </c>
      <c r="E32" s="142" t="s">
        <v>193</v>
      </c>
      <c r="F32" s="248" t="s">
        <v>185</v>
      </c>
      <c r="G32" s="248"/>
      <c r="H32" s="45"/>
      <c r="L32" s="146"/>
    </row>
    <row r="33" spans="1:12" s="123" customFormat="1" ht="33.75" customHeight="1">
      <c r="A33" s="19">
        <v>25</v>
      </c>
      <c r="B33" s="249" t="s">
        <v>257</v>
      </c>
      <c r="C33" s="250"/>
      <c r="D33" s="142" t="s">
        <v>232</v>
      </c>
      <c r="E33" s="142" t="s">
        <v>193</v>
      </c>
      <c r="F33" s="248" t="s">
        <v>185</v>
      </c>
      <c r="G33" s="248"/>
      <c r="H33" s="45"/>
      <c r="L33" s="146"/>
    </row>
    <row r="34" spans="1:12" s="123" customFormat="1" ht="42.75" customHeight="1">
      <c r="A34" s="19">
        <v>26</v>
      </c>
      <c r="B34" s="249" t="s">
        <v>258</v>
      </c>
      <c r="C34" s="250"/>
      <c r="D34" s="142" t="s">
        <v>233</v>
      </c>
      <c r="E34" s="142" t="s">
        <v>193</v>
      </c>
      <c r="F34" s="248" t="s">
        <v>185</v>
      </c>
      <c r="G34" s="248"/>
      <c r="H34" s="45"/>
      <c r="L34" s="146"/>
    </row>
    <row r="35" spans="1:12" s="123" customFormat="1" ht="44.25" customHeight="1">
      <c r="A35" s="19">
        <v>27</v>
      </c>
      <c r="B35" s="249" t="s">
        <v>259</v>
      </c>
      <c r="C35" s="250"/>
      <c r="D35" s="142" t="s">
        <v>195</v>
      </c>
      <c r="E35" s="142" t="s">
        <v>193</v>
      </c>
      <c r="F35" s="248" t="s">
        <v>185</v>
      </c>
      <c r="G35" s="248"/>
      <c r="H35" s="45"/>
      <c r="L35" s="146"/>
    </row>
    <row r="36" spans="1:12" s="123" customFormat="1" ht="36" customHeight="1">
      <c r="A36" s="19">
        <v>28</v>
      </c>
      <c r="B36" s="249" t="s">
        <v>260</v>
      </c>
      <c r="C36" s="250"/>
      <c r="D36" s="142" t="s">
        <v>198</v>
      </c>
      <c r="E36" s="142" t="s">
        <v>193</v>
      </c>
      <c r="F36" s="248" t="s">
        <v>185</v>
      </c>
      <c r="G36" s="248"/>
      <c r="H36" s="45"/>
      <c r="L36" s="146"/>
    </row>
    <row r="37" spans="1:12" s="123" customFormat="1" ht="33" customHeight="1">
      <c r="A37" s="19">
        <v>29</v>
      </c>
      <c r="B37" s="249" t="s">
        <v>261</v>
      </c>
      <c r="C37" s="250"/>
      <c r="D37" s="142" t="s">
        <v>217</v>
      </c>
      <c r="E37" s="142" t="s">
        <v>193</v>
      </c>
      <c r="F37" s="248" t="s">
        <v>185</v>
      </c>
      <c r="G37" s="248"/>
      <c r="H37" s="45"/>
      <c r="L37" s="146"/>
    </row>
    <row r="38" spans="1:12" s="123" customFormat="1" ht="33" customHeight="1">
      <c r="A38" s="19">
        <v>30</v>
      </c>
      <c r="B38" s="249" t="s">
        <v>262</v>
      </c>
      <c r="C38" s="250"/>
      <c r="D38" s="142" t="s">
        <v>197</v>
      </c>
      <c r="E38" s="142" t="s">
        <v>193</v>
      </c>
      <c r="F38" s="248" t="s">
        <v>185</v>
      </c>
      <c r="G38" s="248"/>
      <c r="H38" s="45"/>
      <c r="L38" s="146"/>
    </row>
    <row r="39" spans="1:12" s="123" customFormat="1" ht="45" customHeight="1">
      <c r="A39" s="19">
        <v>31</v>
      </c>
      <c r="B39" s="249" t="s">
        <v>263</v>
      </c>
      <c r="C39" s="250"/>
      <c r="D39" s="142" t="s">
        <v>234</v>
      </c>
      <c r="E39" s="142" t="s">
        <v>193</v>
      </c>
      <c r="F39" s="248" t="s">
        <v>185</v>
      </c>
      <c r="G39" s="248"/>
      <c r="H39" s="45"/>
      <c r="L39" s="146"/>
    </row>
    <row r="40" spans="1:12" s="123" customFormat="1" ht="33" customHeight="1">
      <c r="A40" s="19">
        <v>32</v>
      </c>
      <c r="B40" s="249" t="s">
        <v>320</v>
      </c>
      <c r="C40" s="250"/>
      <c r="D40" s="142" t="s">
        <v>319</v>
      </c>
      <c r="E40" s="142" t="s">
        <v>193</v>
      </c>
      <c r="F40" s="248" t="s">
        <v>318</v>
      </c>
      <c r="G40" s="248"/>
      <c r="H40" s="45"/>
      <c r="L40" s="146"/>
    </row>
    <row r="41" spans="1:12" s="123" customFormat="1" ht="35.25" customHeight="1">
      <c r="A41" s="19">
        <v>33</v>
      </c>
      <c r="B41" s="249" t="s">
        <v>328</v>
      </c>
      <c r="C41" s="250"/>
      <c r="D41" s="142" t="s">
        <v>327</v>
      </c>
      <c r="E41" s="142" t="s">
        <v>193</v>
      </c>
      <c r="F41" s="251" t="s">
        <v>326</v>
      </c>
      <c r="G41" s="252"/>
      <c r="H41" s="45"/>
      <c r="L41" s="146"/>
    </row>
    <row r="42" spans="1:12" s="123" customFormat="1" ht="15.75" customHeight="1">
      <c r="A42" s="19"/>
      <c r="B42" s="225"/>
      <c r="C42" s="226"/>
      <c r="D42" s="142"/>
      <c r="E42" s="142"/>
      <c r="F42" s="248"/>
      <c r="G42" s="248"/>
      <c r="H42" s="45"/>
      <c r="L42" s="146"/>
    </row>
    <row r="43" spans="1:13" ht="25.5" customHeight="1">
      <c r="A43" s="253" t="s">
        <v>12</v>
      </c>
      <c r="B43" s="253"/>
      <c r="C43" s="253"/>
      <c r="D43" s="253"/>
      <c r="E43" s="253"/>
      <c r="F43" s="253"/>
      <c r="G43" s="253"/>
      <c r="H43" s="253"/>
      <c r="I43" s="253"/>
      <c r="J43" s="253"/>
      <c r="K43" s="253"/>
      <c r="L43" s="253"/>
      <c r="M43" s="253"/>
    </row>
    <row r="44" spans="1:14" ht="56.25" customHeight="1">
      <c r="A44" s="19" t="s">
        <v>7</v>
      </c>
      <c r="B44" s="19" t="s">
        <v>8</v>
      </c>
      <c r="C44" s="19" t="s">
        <v>138</v>
      </c>
      <c r="D44" s="22" t="s">
        <v>13</v>
      </c>
      <c r="E44" s="19" t="s">
        <v>14</v>
      </c>
      <c r="F44" s="19" t="s">
        <v>15</v>
      </c>
      <c r="G44" s="19" t="s">
        <v>16</v>
      </c>
      <c r="H44" s="19" t="s">
        <v>165</v>
      </c>
      <c r="I44" s="19" t="s">
        <v>17</v>
      </c>
      <c r="J44" s="19" t="s">
        <v>18</v>
      </c>
      <c r="K44" s="22" t="s">
        <v>33</v>
      </c>
      <c r="L44" s="19" t="s">
        <v>19</v>
      </c>
      <c r="M44" s="19" t="s">
        <v>169</v>
      </c>
      <c r="N44" s="20"/>
    </row>
    <row r="45" spans="1:14" ht="14.25">
      <c r="A45" s="21">
        <v>1</v>
      </c>
      <c r="B45" s="21">
        <v>2</v>
      </c>
      <c r="C45" s="21">
        <v>3</v>
      </c>
      <c r="D45" s="21">
        <v>4</v>
      </c>
      <c r="E45" s="21">
        <v>5</v>
      </c>
      <c r="F45" s="21">
        <v>6</v>
      </c>
      <c r="G45" s="21">
        <v>7</v>
      </c>
      <c r="H45" s="21">
        <v>8</v>
      </c>
      <c r="I45" s="21">
        <v>9</v>
      </c>
      <c r="J45" s="21">
        <v>10</v>
      </c>
      <c r="K45" s="21">
        <v>11</v>
      </c>
      <c r="L45" s="21">
        <v>12</v>
      </c>
      <c r="M45" s="21">
        <v>14</v>
      </c>
      <c r="N45" s="20"/>
    </row>
    <row r="46" spans="1:13" s="168" customFormat="1" ht="21" customHeight="1">
      <c r="A46" s="254" t="s">
        <v>20</v>
      </c>
      <c r="B46" s="255"/>
      <c r="C46" s="255"/>
      <c r="D46" s="255"/>
      <c r="E46" s="255"/>
      <c r="F46" s="255"/>
      <c r="G46" s="255"/>
      <c r="H46" s="255"/>
      <c r="I46" s="255"/>
      <c r="J46" s="255"/>
      <c r="K46" s="255"/>
      <c r="L46" s="255"/>
      <c r="M46" s="255"/>
    </row>
    <row r="47" spans="1:13" s="145" customFormat="1" ht="45">
      <c r="A47" s="19">
        <v>1</v>
      </c>
      <c r="B47" s="169" t="str">
        <f>B8</f>
        <v>Кабельный ввод в помещение газового участка от опоры ВЛ-0,4 кВ (граница с ГНУ "Новгородский НИПТИСХ")  (газ.участок)</v>
      </c>
      <c r="C47" s="150"/>
      <c r="D47" s="201" t="s">
        <v>202</v>
      </c>
      <c r="E47" s="200">
        <v>4350961</v>
      </c>
      <c r="F47" s="142"/>
      <c r="G47" s="22"/>
      <c r="H47" s="195" t="s">
        <v>166</v>
      </c>
      <c r="I47" s="19" t="s">
        <v>166</v>
      </c>
      <c r="J47" s="142">
        <v>1</v>
      </c>
      <c r="K47" s="194" t="s">
        <v>199</v>
      </c>
      <c r="L47" s="144" t="s">
        <v>200</v>
      </c>
      <c r="M47" s="19"/>
    </row>
    <row r="48" spans="1:8" s="7" customFormat="1" ht="33" customHeight="1">
      <c r="A48" s="208"/>
      <c r="B48" s="209" t="s">
        <v>209</v>
      </c>
      <c r="C48" s="210"/>
      <c r="D48" s="211"/>
      <c r="E48" s="211"/>
      <c r="H48" s="16" t="s">
        <v>210</v>
      </c>
    </row>
    <row r="49" spans="1:13" s="145" customFormat="1" ht="45">
      <c r="A49" s="19">
        <f>A47+1</f>
        <v>2</v>
      </c>
      <c r="B49" s="169" t="str">
        <f>B9</f>
        <v>Контакты на изоляторах опоры  № 4 ВЛ-0,4 кВ Л-2 от КТП-250-10/0,4 кВ Наволок-1  (катод.станция)</v>
      </c>
      <c r="C49" s="150"/>
      <c r="D49" s="201" t="s">
        <v>202</v>
      </c>
      <c r="E49" s="200">
        <v>8587975</v>
      </c>
      <c r="F49" s="142"/>
      <c r="G49" s="22"/>
      <c r="H49" s="195" t="s">
        <v>166</v>
      </c>
      <c r="I49" s="19" t="s">
        <v>166</v>
      </c>
      <c r="J49" s="142">
        <v>1</v>
      </c>
      <c r="K49" s="194" t="s">
        <v>199</v>
      </c>
      <c r="L49" s="144" t="s">
        <v>200</v>
      </c>
      <c r="M49" s="19"/>
    </row>
    <row r="50" spans="1:13" s="145" customFormat="1" ht="21" customHeight="1">
      <c r="A50" s="224">
        <f>A49+1</f>
        <v>3</v>
      </c>
      <c r="B50" s="169" t="str">
        <f>B10</f>
        <v>ПС Керамзит (катод.станция)</v>
      </c>
      <c r="C50" s="150"/>
      <c r="D50" s="201" t="s">
        <v>201</v>
      </c>
      <c r="E50" s="200">
        <v>8588039</v>
      </c>
      <c r="F50" s="142"/>
      <c r="G50" s="22"/>
      <c r="H50" s="195" t="s">
        <v>166</v>
      </c>
      <c r="I50" s="19" t="s">
        <v>166</v>
      </c>
      <c r="J50" s="142">
        <v>1</v>
      </c>
      <c r="K50" s="194" t="s">
        <v>199</v>
      </c>
      <c r="L50" s="144" t="s">
        <v>200</v>
      </c>
      <c r="M50" s="19"/>
    </row>
    <row r="51" spans="1:13" s="145" customFormat="1" ht="45">
      <c r="A51" s="224">
        <v>4</v>
      </c>
      <c r="B51" s="169" t="str">
        <f>B11</f>
        <v>Контакты на изоляторах опоры  № 2 ВЛ-0,4 кВ Л-1 от КТП-10/0,4 кВ Ермолино-10  (катод.станция)</v>
      </c>
      <c r="C51" s="150"/>
      <c r="D51" s="201" t="s">
        <v>201</v>
      </c>
      <c r="E51" s="200">
        <v>552274</v>
      </c>
      <c r="F51" s="142"/>
      <c r="G51" s="22"/>
      <c r="H51" s="195" t="s">
        <v>166</v>
      </c>
      <c r="I51" s="19" t="s">
        <v>166</v>
      </c>
      <c r="J51" s="142">
        <v>1</v>
      </c>
      <c r="K51" s="194" t="s">
        <v>199</v>
      </c>
      <c r="L51" s="144" t="s">
        <v>200</v>
      </c>
      <c r="M51" s="19"/>
    </row>
    <row r="52" spans="1:13" s="145" customFormat="1" ht="45">
      <c r="A52" s="224">
        <v>5</v>
      </c>
      <c r="B52" s="169" t="str">
        <f>B12</f>
        <v>Контакты на изоляторах опоры  № 10 ВЛ-0,4 кВ Л-4 от ЗТП-2*630-10/0,4 кВ Божонка-17  (катод.станция)</v>
      </c>
      <c r="C52" s="150"/>
      <c r="D52" s="201" t="s">
        <v>201</v>
      </c>
      <c r="E52" s="200">
        <v>8588756</v>
      </c>
      <c r="F52" s="142"/>
      <c r="G52" s="22"/>
      <c r="H52" s="195" t="s">
        <v>166</v>
      </c>
      <c r="I52" s="19" t="s">
        <v>166</v>
      </c>
      <c r="J52" s="142">
        <v>1</v>
      </c>
      <c r="K52" s="194" t="s">
        <v>199</v>
      </c>
      <c r="L52" s="144" t="s">
        <v>200</v>
      </c>
      <c r="M52" s="19"/>
    </row>
    <row r="53" spans="1:13" s="145" customFormat="1" ht="45">
      <c r="A53" s="224">
        <v>6</v>
      </c>
      <c r="B53" s="169" t="str">
        <f aca="true" t="shared" si="0" ref="B53:B63">B13</f>
        <v>Контакты на изоляторах опоры  № 1 ВЛ-0,4 кВ Л-2 от КТП-100-10/0,4 кВ Новоселицы-15  (катод.станция)</v>
      </c>
      <c r="C53" s="150"/>
      <c r="D53" s="201" t="s">
        <v>201</v>
      </c>
      <c r="E53" s="200">
        <v>8588078</v>
      </c>
      <c r="F53" s="142"/>
      <c r="G53" s="22"/>
      <c r="H53" s="195" t="s">
        <v>166</v>
      </c>
      <c r="I53" s="19" t="s">
        <v>166</v>
      </c>
      <c r="J53" s="142">
        <v>1</v>
      </c>
      <c r="K53" s="194" t="s">
        <v>199</v>
      </c>
      <c r="L53" s="144" t="s">
        <v>200</v>
      </c>
      <c r="M53" s="19"/>
    </row>
    <row r="54" spans="1:13" s="145" customFormat="1" ht="45">
      <c r="A54" s="224">
        <v>7</v>
      </c>
      <c r="B54" s="169" t="str">
        <f t="shared" si="0"/>
        <v>Контакты на изоляторах ввода в жилой дом ВЛ-0,4 кВ Л-1 от КТП-160-10/0,4 кВ Новая Мельница-4  (катод.станция)</v>
      </c>
      <c r="C54" s="150"/>
      <c r="D54" s="201" t="s">
        <v>201</v>
      </c>
      <c r="E54" s="200">
        <v>8370046</v>
      </c>
      <c r="F54" s="142"/>
      <c r="G54" s="22"/>
      <c r="H54" s="195" t="s">
        <v>166</v>
      </c>
      <c r="I54" s="19" t="s">
        <v>166</v>
      </c>
      <c r="J54" s="142">
        <v>1</v>
      </c>
      <c r="K54" s="194" t="s">
        <v>199</v>
      </c>
      <c r="L54" s="144" t="s">
        <v>200</v>
      </c>
      <c r="M54" s="19"/>
    </row>
    <row r="55" spans="1:13" s="145" customFormat="1" ht="45">
      <c r="A55" s="224">
        <v>8</v>
      </c>
      <c r="B55" s="169" t="str">
        <f t="shared" si="0"/>
        <v>Контакты на изоляторах опоры  № 23 ВЛ-0,4 кВ Л-3 от ЗТП-160-10/0,4 кВ Моторово-1  (катод.станция)</v>
      </c>
      <c r="C55" s="150"/>
      <c r="D55" s="201" t="s">
        <v>201</v>
      </c>
      <c r="E55" s="201" t="s">
        <v>331</v>
      </c>
      <c r="F55" s="201">
        <v>2014</v>
      </c>
      <c r="G55" s="22"/>
      <c r="H55" s="195" t="s">
        <v>166</v>
      </c>
      <c r="I55" s="19" t="s">
        <v>166</v>
      </c>
      <c r="J55" s="142">
        <v>1</v>
      </c>
      <c r="K55" s="194" t="s">
        <v>199</v>
      </c>
      <c r="L55" s="144" t="s">
        <v>200</v>
      </c>
      <c r="M55" s="19"/>
    </row>
    <row r="56" spans="1:13" s="145" customFormat="1" ht="45">
      <c r="A56" s="224">
        <v>9</v>
      </c>
      <c r="B56" s="169" t="str">
        <f t="shared" si="0"/>
        <v>на зажимах вводного АВ FQ1в ШС-217-0,4 кВ в здании котельной №34 МУП "Теплоэнерго"  (катод.станция)</v>
      </c>
      <c r="C56" s="150"/>
      <c r="D56" s="201" t="s">
        <v>201</v>
      </c>
      <c r="E56" s="200" t="s">
        <v>269</v>
      </c>
      <c r="F56" s="142"/>
      <c r="G56" s="22"/>
      <c r="H56" s="195" t="s">
        <v>166</v>
      </c>
      <c r="I56" s="19" t="s">
        <v>166</v>
      </c>
      <c r="J56" s="142">
        <v>1</v>
      </c>
      <c r="K56" s="194" t="s">
        <v>199</v>
      </c>
      <c r="L56" s="144" t="s">
        <v>200</v>
      </c>
      <c r="M56" s="19"/>
    </row>
    <row r="57" spans="1:13" s="145" customFormat="1" ht="18" customHeight="1">
      <c r="A57" s="224">
        <v>10</v>
      </c>
      <c r="B57" s="169" t="str">
        <f t="shared" si="0"/>
        <v>РП Бронница (ГРП)</v>
      </c>
      <c r="C57" s="150"/>
      <c r="D57" s="201" t="s">
        <v>201</v>
      </c>
      <c r="E57" s="200">
        <v>8571865</v>
      </c>
      <c r="F57" s="142"/>
      <c r="G57" s="22"/>
      <c r="H57" s="195" t="s">
        <v>166</v>
      </c>
      <c r="I57" s="19" t="s">
        <v>166</v>
      </c>
      <c r="J57" s="142">
        <v>1</v>
      </c>
      <c r="K57" s="194" t="s">
        <v>199</v>
      </c>
      <c r="L57" s="144" t="s">
        <v>200</v>
      </c>
      <c r="M57" s="19"/>
    </row>
    <row r="58" spans="1:13" s="145" customFormat="1" ht="45">
      <c r="A58" s="224">
        <v>11</v>
      </c>
      <c r="B58" s="169" t="str">
        <f t="shared" si="0"/>
        <v>Кабельные наконечники в ВРУ инкубатора на КЛ-0,4 кВ от ВРУ до вводного устройства ЭЗУ (катод. станция)</v>
      </c>
      <c r="C58" s="150"/>
      <c r="D58" s="201" t="s">
        <v>201</v>
      </c>
      <c r="E58" s="200">
        <v>8560524</v>
      </c>
      <c r="F58" s="142"/>
      <c r="G58" s="22"/>
      <c r="H58" s="195" t="s">
        <v>166</v>
      </c>
      <c r="I58" s="19" t="s">
        <v>166</v>
      </c>
      <c r="J58" s="142">
        <v>1</v>
      </c>
      <c r="K58" s="194" t="s">
        <v>199</v>
      </c>
      <c r="L58" s="144" t="s">
        <v>200</v>
      </c>
      <c r="M58" s="19"/>
    </row>
    <row r="59" spans="1:13" s="145" customFormat="1" ht="45.75" customHeight="1">
      <c r="A59" s="224">
        <v>12</v>
      </c>
      <c r="B59" s="169" t="str">
        <f t="shared" si="0"/>
        <v>Контакты на изоляторах опоры  № 1 ВЛ-0,4 кВ Л-1 от КТП-160-10/0,4 кВ Борок-1  (катод.станция)</v>
      </c>
      <c r="C59" s="150"/>
      <c r="D59" s="201" t="s">
        <v>270</v>
      </c>
      <c r="E59" s="200">
        <v>14311677</v>
      </c>
      <c r="F59" s="142">
        <v>2013</v>
      </c>
      <c r="G59" s="22"/>
      <c r="H59" s="195" t="s">
        <v>166</v>
      </c>
      <c r="I59" s="19" t="s">
        <v>166</v>
      </c>
      <c r="J59" s="142">
        <v>1</v>
      </c>
      <c r="K59" s="194" t="s">
        <v>199</v>
      </c>
      <c r="L59" s="144" t="s">
        <v>200</v>
      </c>
      <c r="M59" s="19"/>
    </row>
    <row r="60" spans="1:13" s="145" customFormat="1" ht="45">
      <c r="A60" s="224">
        <v>13</v>
      </c>
      <c r="B60" s="169" t="str">
        <f t="shared" si="0"/>
        <v>Контакты на изоляторах опоры  № 38 ВЛ-0,4 кВ Л-2 от ЗТП-2*630-10/0,4 кВ Чечулино-9  (СЭХЗ)</v>
      </c>
      <c r="C60" s="150"/>
      <c r="D60" s="201" t="s">
        <v>201</v>
      </c>
      <c r="E60" s="200">
        <v>5552623</v>
      </c>
      <c r="F60" s="142"/>
      <c r="G60" s="22"/>
      <c r="H60" s="195" t="s">
        <v>166</v>
      </c>
      <c r="I60" s="19" t="s">
        <v>166</v>
      </c>
      <c r="J60" s="142">
        <v>1</v>
      </c>
      <c r="K60" s="194" t="s">
        <v>199</v>
      </c>
      <c r="L60" s="144" t="s">
        <v>200</v>
      </c>
      <c r="M60" s="19"/>
    </row>
    <row r="61" spans="1:13" s="145" customFormat="1" ht="45">
      <c r="A61" s="224">
        <v>14</v>
      </c>
      <c r="B61" s="169" t="str">
        <f t="shared" si="0"/>
        <v>Контакты на изоляторах опоры  № 6 ВЛ-0,4 кВ Л-1 от КТП-160-10/0,4 кВ Волховец-1  (СЭХЗ)</v>
      </c>
      <c r="C61" s="150"/>
      <c r="D61" s="201" t="s">
        <v>201</v>
      </c>
      <c r="E61" s="201" t="s">
        <v>332</v>
      </c>
      <c r="F61" s="201">
        <v>2015</v>
      </c>
      <c r="G61" s="22"/>
      <c r="H61" s="195" t="s">
        <v>166</v>
      </c>
      <c r="I61" s="19" t="s">
        <v>166</v>
      </c>
      <c r="J61" s="142">
        <v>1</v>
      </c>
      <c r="K61" s="194" t="s">
        <v>199</v>
      </c>
      <c r="L61" s="144" t="s">
        <v>200</v>
      </c>
      <c r="M61" s="19"/>
    </row>
    <row r="62" spans="1:13" s="145" customFormat="1" ht="45">
      <c r="A62" s="224">
        <v>15</v>
      </c>
      <c r="B62" s="169" t="str">
        <f t="shared" si="0"/>
        <v>Контакты на изоляторах опоры  №1 ВЛ-0,4 кВ Л-1 от ЗТП-2*400-10/0,4 кВ Борки-3  (СЭХЗ)</v>
      </c>
      <c r="C62" s="150"/>
      <c r="D62" s="201" t="s">
        <v>201</v>
      </c>
      <c r="E62" s="200">
        <v>8319267</v>
      </c>
      <c r="F62" s="142"/>
      <c r="G62" s="22"/>
      <c r="H62" s="195" t="s">
        <v>166</v>
      </c>
      <c r="I62" s="19" t="s">
        <v>166</v>
      </c>
      <c r="J62" s="142">
        <v>1</v>
      </c>
      <c r="K62" s="194" t="s">
        <v>199</v>
      </c>
      <c r="L62" s="144" t="s">
        <v>200</v>
      </c>
      <c r="M62" s="19"/>
    </row>
    <row r="63" spans="1:13" s="145" customFormat="1" ht="45">
      <c r="A63" s="224">
        <v>16</v>
      </c>
      <c r="B63" s="169" t="str">
        <f t="shared" si="0"/>
        <v>Контакты на изоляторах опоры  №1 ВЛ-0,4 кВ Л-1 от КТП-63-10/0,4 кВ Куканово-1  (СЭХЗ)</v>
      </c>
      <c r="C63" s="150"/>
      <c r="D63" s="201" t="s">
        <v>270</v>
      </c>
      <c r="E63" s="200">
        <v>14446430</v>
      </c>
      <c r="F63" s="142">
        <v>2013</v>
      </c>
      <c r="G63" s="22"/>
      <c r="H63" s="195" t="s">
        <v>166</v>
      </c>
      <c r="I63" s="19" t="s">
        <v>166</v>
      </c>
      <c r="J63" s="142">
        <v>1</v>
      </c>
      <c r="K63" s="194" t="s">
        <v>199</v>
      </c>
      <c r="L63" s="144" t="s">
        <v>200</v>
      </c>
      <c r="M63" s="19"/>
    </row>
    <row r="64" spans="1:13" s="145" customFormat="1" ht="60">
      <c r="A64" s="224">
        <v>17</v>
      </c>
      <c r="B64" s="169" t="str">
        <f>B24</f>
        <v>На кабельных наконечниках в ВРУ насосной станции Птицефабрики на КЛ-0,4 кВ от ВРУ насосной станции  до вводного устройства ЭЗУ  (СЭХГС)</v>
      </c>
      <c r="C64" s="150"/>
      <c r="D64" s="201" t="s">
        <v>271</v>
      </c>
      <c r="E64" s="200" t="s">
        <v>272</v>
      </c>
      <c r="F64" s="142"/>
      <c r="G64" s="22"/>
      <c r="H64" s="195" t="s">
        <v>166</v>
      </c>
      <c r="I64" s="19" t="s">
        <v>166</v>
      </c>
      <c r="J64" s="142">
        <v>1</v>
      </c>
      <c r="K64" s="194" t="s">
        <v>199</v>
      </c>
      <c r="L64" s="144" t="s">
        <v>200</v>
      </c>
      <c r="M64" s="19"/>
    </row>
    <row r="65" spans="1:13" s="145" customFormat="1" ht="31.5" customHeight="1">
      <c r="A65" s="224">
        <v>18</v>
      </c>
      <c r="B65" s="169" t="str">
        <f>B26</f>
        <v>На кабельных наконечниках на опоре освещения элеватора ВЛ-0,4 кВ №3  (СЭХГС)</v>
      </c>
      <c r="C65" s="150"/>
      <c r="D65" s="201" t="s">
        <v>270</v>
      </c>
      <c r="E65" s="200" t="s">
        <v>273</v>
      </c>
      <c r="F65" s="142">
        <v>2013</v>
      </c>
      <c r="G65" s="22"/>
      <c r="H65" s="195" t="s">
        <v>166</v>
      </c>
      <c r="I65" s="19" t="s">
        <v>166</v>
      </c>
      <c r="J65" s="142">
        <v>1</v>
      </c>
      <c r="K65" s="194" t="s">
        <v>199</v>
      </c>
      <c r="L65" s="144" t="s">
        <v>200</v>
      </c>
      <c r="M65" s="19"/>
    </row>
    <row r="66" spans="1:13" s="145" customFormat="1" ht="60" customHeight="1">
      <c r="A66" s="224">
        <v>19</v>
      </c>
      <c r="B66" s="169" t="str">
        <f>B27</f>
        <v>На кабельных наконечниках в ВРУ АБЗ п.Подберезье на КЛ-0,4 кВ от ВРУ АБЗ п.Подберезье до вводного устройства ЭЗУ  (СЭХГС)</v>
      </c>
      <c r="C66" s="150"/>
      <c r="D66" s="201" t="s">
        <v>271</v>
      </c>
      <c r="E66" s="200">
        <v>81036</v>
      </c>
      <c r="F66" s="142"/>
      <c r="G66" s="22"/>
      <c r="H66" s="195" t="s">
        <v>166</v>
      </c>
      <c r="I66" s="19" t="s">
        <v>166</v>
      </c>
      <c r="J66" s="142">
        <v>1</v>
      </c>
      <c r="K66" s="194" t="s">
        <v>199</v>
      </c>
      <c r="L66" s="144" t="s">
        <v>200</v>
      </c>
      <c r="M66" s="19"/>
    </row>
    <row r="67" spans="1:13" s="145" customFormat="1" ht="45" customHeight="1">
      <c r="A67" s="19">
        <v>20</v>
      </c>
      <c r="B67" s="169" t="str">
        <f>B28</f>
        <v>На кабельных наконечниках в ЭЩ (КР) здания на КЛ-0,4 кВ от ЭЩ здания до вводного устройства ЭЗУ  (СЭХГС)</v>
      </c>
      <c r="C67" s="150"/>
      <c r="D67" s="201" t="s">
        <v>201</v>
      </c>
      <c r="E67" s="200" t="s">
        <v>274</v>
      </c>
      <c r="F67" s="142"/>
      <c r="G67" s="22"/>
      <c r="H67" s="195" t="s">
        <v>166</v>
      </c>
      <c r="I67" s="19" t="s">
        <v>166</v>
      </c>
      <c r="J67" s="142">
        <v>1</v>
      </c>
      <c r="K67" s="194" t="s">
        <v>199</v>
      </c>
      <c r="L67" s="144" t="s">
        <v>200</v>
      </c>
      <c r="M67" s="19"/>
    </row>
    <row r="68" spans="1:8" s="7" customFormat="1" ht="42" customHeight="1">
      <c r="A68" s="208"/>
      <c r="B68" s="209" t="s">
        <v>209</v>
      </c>
      <c r="C68" s="210"/>
      <c r="D68" s="211"/>
      <c r="E68" s="211"/>
      <c r="H68" s="16" t="s">
        <v>210</v>
      </c>
    </row>
    <row r="69" spans="1:13" s="145" customFormat="1" ht="45">
      <c r="A69" s="19">
        <v>21</v>
      </c>
      <c r="B69" s="169" t="str">
        <f>B29</f>
        <v>На кабельных наконечниках в ЭЩ (КР) здания на КЛ-0,4 кВ от ЭЩ здания до вводного устройства ЭЗУ  (СЭХГС)</v>
      </c>
      <c r="C69" s="150"/>
      <c r="D69" s="201" t="s">
        <v>201</v>
      </c>
      <c r="E69" s="200" t="s">
        <v>275</v>
      </c>
      <c r="F69" s="142"/>
      <c r="G69" s="22"/>
      <c r="H69" s="195" t="s">
        <v>166</v>
      </c>
      <c r="I69" s="19" t="s">
        <v>166</v>
      </c>
      <c r="J69" s="142">
        <v>1</v>
      </c>
      <c r="K69" s="194" t="s">
        <v>199</v>
      </c>
      <c r="L69" s="144" t="s">
        <v>200</v>
      </c>
      <c r="M69" s="19"/>
    </row>
    <row r="70" spans="1:13" s="145" customFormat="1" ht="45">
      <c r="A70" s="19">
        <v>22</v>
      </c>
      <c r="B70" s="169" t="str">
        <f>B30</f>
        <v>На кабельных наконечниках в ЭЩ (КР) на КЛ-0,4 кВ от ЭЩ (КР) здания до вводного устройства ЭЗУ  (СЭХГС)</v>
      </c>
      <c r="C70" s="150"/>
      <c r="D70" s="201" t="s">
        <v>201</v>
      </c>
      <c r="E70" s="200">
        <v>8571696</v>
      </c>
      <c r="F70" s="142"/>
      <c r="G70" s="22"/>
      <c r="H70" s="195" t="s">
        <v>166</v>
      </c>
      <c r="I70" s="19" t="s">
        <v>166</v>
      </c>
      <c r="J70" s="142">
        <v>1</v>
      </c>
      <c r="K70" s="194" t="s">
        <v>199</v>
      </c>
      <c r="L70" s="144" t="s">
        <v>200</v>
      </c>
      <c r="M70" s="19"/>
    </row>
    <row r="71" spans="1:13" s="145" customFormat="1" ht="45">
      <c r="A71" s="19">
        <v>23</v>
      </c>
      <c r="B71" s="169" t="str">
        <f>B31</f>
        <v>На кабельных наконечниках в ЭЩ (КР) здания на КЛ-0,4 кВ от ЭЩ здания до вводного устройства ЭЗУ  (СЭХГС)</v>
      </c>
      <c r="C71" s="150"/>
      <c r="D71" s="201" t="s">
        <v>202</v>
      </c>
      <c r="E71" s="200" t="s">
        <v>276</v>
      </c>
      <c r="F71" s="142"/>
      <c r="G71" s="22"/>
      <c r="H71" s="195" t="s">
        <v>166</v>
      </c>
      <c r="I71" s="19" t="s">
        <v>166</v>
      </c>
      <c r="J71" s="142">
        <v>1</v>
      </c>
      <c r="K71" s="194" t="s">
        <v>199</v>
      </c>
      <c r="L71" s="144" t="s">
        <v>200</v>
      </c>
      <c r="M71" s="19"/>
    </row>
    <row r="72" spans="1:13" s="145" customFormat="1" ht="45">
      <c r="A72" s="19">
        <v>24</v>
      </c>
      <c r="B72" s="169" t="str">
        <f aca="true" t="shared" si="1" ref="B72:B79">B32</f>
        <v>Контакты на изоляторах ввода в здание ВЛ-0,4 кВ Л-1 от КТП-100-10/0,4 кВ Сырково-3  (СЭХГС)</v>
      </c>
      <c r="C72" s="150"/>
      <c r="D72" s="201" t="s">
        <v>201</v>
      </c>
      <c r="E72" s="200">
        <v>8560556</v>
      </c>
      <c r="F72" s="142"/>
      <c r="G72" s="22"/>
      <c r="H72" s="195" t="s">
        <v>166</v>
      </c>
      <c r="I72" s="19" t="s">
        <v>166</v>
      </c>
      <c r="J72" s="142">
        <v>1</v>
      </c>
      <c r="K72" s="194" t="s">
        <v>199</v>
      </c>
      <c r="L72" s="144" t="s">
        <v>200</v>
      </c>
      <c r="M72" s="19"/>
    </row>
    <row r="73" spans="1:13" s="145" customFormat="1" ht="45">
      <c r="A73" s="19">
        <v>25</v>
      </c>
      <c r="B73" s="169" t="str">
        <f t="shared" si="1"/>
        <v>Контакты на изоляторах опоры  №28 ВЛ-0,4 кВ Л-1 от КТП-100-10/0,4 кВ Сырково-9  (СЭХГС)</v>
      </c>
      <c r="C73" s="150"/>
      <c r="D73" s="201" t="s">
        <v>270</v>
      </c>
      <c r="E73" s="200">
        <v>14389538</v>
      </c>
      <c r="F73" s="142">
        <v>2013</v>
      </c>
      <c r="G73" s="22"/>
      <c r="H73" s="195" t="s">
        <v>166</v>
      </c>
      <c r="I73" s="19" t="s">
        <v>166</v>
      </c>
      <c r="J73" s="142">
        <v>1</v>
      </c>
      <c r="K73" s="194" t="s">
        <v>199</v>
      </c>
      <c r="L73" s="144" t="s">
        <v>200</v>
      </c>
      <c r="M73" s="19"/>
    </row>
    <row r="74" spans="1:13" s="145" customFormat="1" ht="45">
      <c r="A74" s="19">
        <v>26</v>
      </c>
      <c r="B74" s="169" t="str">
        <f t="shared" si="1"/>
        <v>Контактные соединения проводов на опоре № 32 ВЛ-0,4 кВ Л-1 от КТП-250-10/0,4 кВ-Хутынь-4  (катод.станция)</v>
      </c>
      <c r="C74" s="150"/>
      <c r="D74" s="201" t="s">
        <v>201</v>
      </c>
      <c r="E74" s="200" t="s">
        <v>277</v>
      </c>
      <c r="F74" s="142">
        <v>2014</v>
      </c>
      <c r="G74" s="22"/>
      <c r="H74" s="195" t="s">
        <v>166</v>
      </c>
      <c r="I74" s="19" t="s">
        <v>166</v>
      </c>
      <c r="J74" s="142">
        <v>1</v>
      </c>
      <c r="K74" s="194" t="s">
        <v>199</v>
      </c>
      <c r="L74" s="144" t="s">
        <v>200</v>
      </c>
      <c r="M74" s="19"/>
    </row>
    <row r="75" spans="1:13" s="145" customFormat="1" ht="47.25" customHeight="1">
      <c r="A75" s="19">
        <v>27</v>
      </c>
      <c r="B75" s="169" t="str">
        <f t="shared" si="1"/>
        <v>На контактных соединениях ВКЛ-0,3 кВ с проводами на опоре №5 ВЛ-0,4 кВ Л-5 от ЗТП-63+250-10/0,4 кВ-Григорово-1  (СКЭХЗ)</v>
      </c>
      <c r="C75" s="150"/>
      <c r="D75" s="201" t="s">
        <v>270</v>
      </c>
      <c r="E75" s="200">
        <v>8571713</v>
      </c>
      <c r="F75" s="142"/>
      <c r="G75" s="22"/>
      <c r="H75" s="195" t="s">
        <v>166</v>
      </c>
      <c r="I75" s="19" t="s">
        <v>166</v>
      </c>
      <c r="J75" s="142">
        <v>1</v>
      </c>
      <c r="K75" s="194" t="s">
        <v>199</v>
      </c>
      <c r="L75" s="144" t="s">
        <v>200</v>
      </c>
      <c r="M75" s="19"/>
    </row>
    <row r="76" spans="1:13" s="145" customFormat="1" ht="45">
      <c r="A76" s="19">
        <v>28</v>
      </c>
      <c r="B76" s="169" t="str">
        <f t="shared" si="1"/>
        <v>На контактных соединениях проводов на опоре №10 ВЛ-0,4 кВ от ЗТП-2*630-10/0,4 кВ Чечулино-4  (ГРП)</v>
      </c>
      <c r="C76" s="150"/>
      <c r="D76" s="201" t="s">
        <v>278</v>
      </c>
      <c r="E76" s="200" t="s">
        <v>279</v>
      </c>
      <c r="F76" s="142"/>
      <c r="G76" s="22"/>
      <c r="H76" s="195" t="s">
        <v>166</v>
      </c>
      <c r="I76" s="19" t="s">
        <v>166</v>
      </c>
      <c r="J76" s="142">
        <v>1</v>
      </c>
      <c r="K76" s="194" t="s">
        <v>199</v>
      </c>
      <c r="L76" s="144" t="s">
        <v>200</v>
      </c>
      <c r="M76" s="19"/>
    </row>
    <row r="77" spans="1:13" s="145" customFormat="1" ht="45">
      <c r="A77" s="19">
        <v>29</v>
      </c>
      <c r="B77" s="169" t="str">
        <f t="shared" si="1"/>
        <v>На контактных соединениях проводов на опоре № 4 ВЛ-0,4 кВ от ЗТП-2*630-10/0,4 кВ Подберезье-3  (ГРП)</v>
      </c>
      <c r="C77" s="150"/>
      <c r="D77" s="201" t="s">
        <v>278</v>
      </c>
      <c r="E77" s="200" t="s">
        <v>280</v>
      </c>
      <c r="F77" s="142"/>
      <c r="G77" s="22"/>
      <c r="H77" s="195" t="s">
        <v>166</v>
      </c>
      <c r="I77" s="19" t="s">
        <v>166</v>
      </c>
      <c r="J77" s="142">
        <v>1</v>
      </c>
      <c r="K77" s="194" t="s">
        <v>199</v>
      </c>
      <c r="L77" s="144" t="s">
        <v>200</v>
      </c>
      <c r="M77" s="19"/>
    </row>
    <row r="78" spans="1:13" s="145" customFormat="1" ht="45">
      <c r="A78" s="19">
        <v>30</v>
      </c>
      <c r="B78" s="169" t="str">
        <f t="shared" si="1"/>
        <v>На контактных соединениях проводов на опоре № 3 ВЛ-0,4 кВ Л-8 от ЗТП-2*400-10/0,4 кВ Наволок-2  (ГРП)</v>
      </c>
      <c r="C78" s="150"/>
      <c r="D78" s="201" t="s">
        <v>278</v>
      </c>
      <c r="E78" s="200" t="s">
        <v>281</v>
      </c>
      <c r="F78" s="142"/>
      <c r="G78" s="22"/>
      <c r="H78" s="195" t="s">
        <v>166</v>
      </c>
      <c r="I78" s="19" t="s">
        <v>166</v>
      </c>
      <c r="J78" s="142">
        <v>1</v>
      </c>
      <c r="K78" s="194" t="s">
        <v>199</v>
      </c>
      <c r="L78" s="144" t="s">
        <v>200</v>
      </c>
      <c r="M78" s="19"/>
    </row>
    <row r="79" spans="1:13" s="145" customFormat="1" ht="60">
      <c r="A79" s="19">
        <v>31</v>
      </c>
      <c r="B79" s="169" t="str">
        <f t="shared" si="1"/>
        <v>На контактных соединениях проводов на опоре №8 ВЛ-0,4 кВ Л-5 от ВТП-2*400-10/0,4 кВ РП-10 кВ Сырково Л-2 от ПС Новгородская  (ГРП)</v>
      </c>
      <c r="C79" s="150"/>
      <c r="D79" s="201" t="s">
        <v>282</v>
      </c>
      <c r="E79" s="200" t="s">
        <v>283</v>
      </c>
      <c r="F79" s="142">
        <v>2013</v>
      </c>
      <c r="G79" s="22"/>
      <c r="H79" s="195" t="s">
        <v>166</v>
      </c>
      <c r="I79" s="19" t="s">
        <v>166</v>
      </c>
      <c r="J79" s="142">
        <v>1</v>
      </c>
      <c r="K79" s="194" t="s">
        <v>199</v>
      </c>
      <c r="L79" s="144" t="s">
        <v>200</v>
      </c>
      <c r="M79" s="19"/>
    </row>
    <row r="80" spans="1:13" s="145" customFormat="1" ht="31.5" customHeight="1">
      <c r="A80" s="19">
        <v>32</v>
      </c>
      <c r="B80" s="169" t="s">
        <v>320</v>
      </c>
      <c r="C80" s="150"/>
      <c r="D80" s="142" t="s">
        <v>270</v>
      </c>
      <c r="E80" s="200" t="s">
        <v>321</v>
      </c>
      <c r="F80" s="143">
        <v>2011</v>
      </c>
      <c r="G80" s="22"/>
      <c r="H80" s="195" t="s">
        <v>166</v>
      </c>
      <c r="I80" s="19" t="s">
        <v>166</v>
      </c>
      <c r="J80" s="142">
        <v>1</v>
      </c>
      <c r="K80" s="194" t="s">
        <v>199</v>
      </c>
      <c r="L80" s="144" t="s">
        <v>200</v>
      </c>
      <c r="M80" s="19"/>
    </row>
    <row r="81" spans="1:13" s="145" customFormat="1" ht="44.25" customHeight="1">
      <c r="A81" s="19">
        <v>33</v>
      </c>
      <c r="B81" s="169" t="s">
        <v>328</v>
      </c>
      <c r="C81" s="150"/>
      <c r="D81" s="142" t="s">
        <v>329</v>
      </c>
      <c r="E81" s="200" t="s">
        <v>330</v>
      </c>
      <c r="F81" s="143">
        <v>2013</v>
      </c>
      <c r="G81" s="22"/>
      <c r="H81" s="195" t="s">
        <v>166</v>
      </c>
      <c r="I81" s="19" t="s">
        <v>166</v>
      </c>
      <c r="J81" s="142">
        <v>1</v>
      </c>
      <c r="K81" s="194" t="s">
        <v>199</v>
      </c>
      <c r="L81" s="144" t="s">
        <v>200</v>
      </c>
      <c r="M81" s="19"/>
    </row>
    <row r="82" spans="1:13" s="145" customFormat="1" ht="18.75" customHeight="1">
      <c r="A82" s="19"/>
      <c r="B82" s="171"/>
      <c r="C82" s="172"/>
      <c r="D82" s="173"/>
      <c r="E82" s="173"/>
      <c r="F82" s="173"/>
      <c r="G82" s="195"/>
      <c r="H82" s="173"/>
      <c r="I82" s="173"/>
      <c r="J82" s="173"/>
      <c r="K82" s="173"/>
      <c r="L82" s="173"/>
      <c r="M82" s="19"/>
    </row>
    <row r="83" spans="1:13" s="168" customFormat="1" ht="24.75" customHeight="1">
      <c r="A83" s="256" t="s">
        <v>21</v>
      </c>
      <c r="B83" s="257"/>
      <c r="C83" s="257"/>
      <c r="D83" s="257"/>
      <c r="E83" s="257"/>
      <c r="F83" s="257"/>
      <c r="G83" s="257"/>
      <c r="H83" s="257"/>
      <c r="I83" s="257"/>
      <c r="J83" s="257"/>
      <c r="K83" s="257"/>
      <c r="L83" s="257"/>
      <c r="M83" s="257"/>
    </row>
    <row r="84" spans="1:13" s="145" customFormat="1" ht="18" customHeight="1">
      <c r="A84" s="19"/>
      <c r="B84" s="169"/>
      <c r="C84" s="193"/>
      <c r="D84" s="142"/>
      <c r="E84" s="142"/>
      <c r="F84" s="143"/>
      <c r="G84" s="196"/>
      <c r="H84" s="191"/>
      <c r="I84" s="192"/>
      <c r="J84" s="142"/>
      <c r="K84" s="194"/>
      <c r="L84" s="144"/>
      <c r="M84" s="19"/>
    </row>
    <row r="85" spans="1:13" s="168" customFormat="1" ht="18" customHeight="1">
      <c r="A85" s="19"/>
      <c r="B85" s="169"/>
      <c r="C85" s="150"/>
      <c r="D85" s="142"/>
      <c r="E85" s="142"/>
      <c r="F85" s="143"/>
      <c r="G85" s="148"/>
      <c r="H85" s="151"/>
      <c r="I85" s="19"/>
      <c r="J85" s="142"/>
      <c r="K85" s="143"/>
      <c r="L85" s="144"/>
      <c r="M85" s="147"/>
    </row>
    <row r="86" spans="1:13" s="168" customFormat="1" ht="24" customHeight="1">
      <c r="A86" s="256" t="s">
        <v>22</v>
      </c>
      <c r="B86" s="257"/>
      <c r="C86" s="257"/>
      <c r="D86" s="257"/>
      <c r="E86" s="257"/>
      <c r="F86" s="257"/>
      <c r="G86" s="257"/>
      <c r="H86" s="257"/>
      <c r="I86" s="257"/>
      <c r="J86" s="257"/>
      <c r="K86" s="257"/>
      <c r="L86" s="257"/>
      <c r="M86" s="257"/>
    </row>
    <row r="87" spans="1:13" s="168" customFormat="1" ht="18" customHeight="1">
      <c r="A87" s="19"/>
      <c r="B87" s="23"/>
      <c r="C87" s="23"/>
      <c r="D87" s="19"/>
      <c r="E87" s="24"/>
      <c r="F87" s="23"/>
      <c r="G87" s="23"/>
      <c r="H87" s="23"/>
      <c r="I87" s="23"/>
      <c r="J87" s="23"/>
      <c r="K87" s="23"/>
      <c r="L87" s="25"/>
      <c r="M87" s="19"/>
    </row>
    <row r="88" spans="1:13" s="168" customFormat="1" ht="18" customHeight="1">
      <c r="A88" s="19"/>
      <c r="B88" s="23"/>
      <c r="C88" s="23"/>
      <c r="D88" s="19"/>
      <c r="E88" s="22"/>
      <c r="F88" s="19"/>
      <c r="G88" s="19"/>
      <c r="H88" s="19"/>
      <c r="I88" s="19"/>
      <c r="J88" s="19"/>
      <c r="K88" s="23"/>
      <c r="L88" s="19"/>
      <c r="M88" s="143"/>
    </row>
    <row r="89" spans="1:13" s="170" customFormat="1" ht="19.5" customHeight="1">
      <c r="A89" s="181" t="s">
        <v>168</v>
      </c>
      <c r="B89" s="180"/>
      <c r="C89" s="180"/>
      <c r="D89" s="180"/>
      <c r="E89" s="180"/>
      <c r="F89" s="180"/>
      <c r="G89" s="180"/>
      <c r="H89" s="180"/>
      <c r="I89" s="180"/>
      <c r="J89" s="180"/>
      <c r="K89" s="180"/>
      <c r="L89" s="180"/>
      <c r="M89" s="180"/>
    </row>
    <row r="90" spans="2:13" s="170" customFormat="1" ht="30" customHeight="1">
      <c r="B90" s="152" t="s">
        <v>0</v>
      </c>
      <c r="C90" s="26"/>
      <c r="D90" s="26"/>
      <c r="E90" s="26"/>
      <c r="F90" s="26"/>
      <c r="G90" s="26"/>
      <c r="H90" s="3"/>
      <c r="I90" s="5"/>
      <c r="K90" s="26" t="s">
        <v>3</v>
      </c>
      <c r="L90" s="26"/>
      <c r="M90" s="26"/>
    </row>
    <row r="91" spans="1:13" s="170" customFormat="1" ht="18" customHeight="1">
      <c r="A91" s="35"/>
      <c r="B91" s="131"/>
      <c r="C91" s="35"/>
      <c r="D91" s="4"/>
      <c r="E91" s="4"/>
      <c r="F91" s="4"/>
      <c r="G91" s="4"/>
      <c r="H91" s="4"/>
      <c r="I91" s="4"/>
      <c r="K91" s="156" t="str">
        <f>'Прил №1'!H65</f>
        <v>Управляющий филиалом</v>
      </c>
      <c r="L91" s="146"/>
      <c r="M91" s="45"/>
    </row>
    <row r="92" spans="1:13" s="170" customFormat="1" ht="18" customHeight="1">
      <c r="A92" s="35"/>
      <c r="B92" s="131"/>
      <c r="C92" s="35"/>
      <c r="D92" s="4"/>
      <c r="E92" s="4"/>
      <c r="F92" s="4"/>
      <c r="G92" s="4"/>
      <c r="I92" s="4"/>
      <c r="K92" s="212" t="str">
        <f>'Прил №1'!H66</f>
        <v>АО "Газпром газораспределение Великий Новгород"</v>
      </c>
      <c r="L92" s="187" t="str">
        <f>'Прил №1'!H67</f>
        <v>в г.Великий Новгород</v>
      </c>
      <c r="M92" s="45"/>
    </row>
    <row r="93" spans="2:13" s="170" customFormat="1" ht="36.75" customHeight="1">
      <c r="B93" s="12" t="s">
        <v>143</v>
      </c>
      <c r="C93" s="5"/>
      <c r="D93" s="5"/>
      <c r="E93" s="5"/>
      <c r="F93" s="5"/>
      <c r="G93" s="5"/>
      <c r="H93" s="1"/>
      <c r="I93" s="2"/>
      <c r="K93" s="154" t="s">
        <v>140</v>
      </c>
      <c r="L93" s="5" t="str">
        <f>'Прил №1'!I68</f>
        <v>Галахов М.Б.</v>
      </c>
      <c r="M93" s="5"/>
    </row>
    <row r="94" spans="1:12" s="167" customFormat="1" ht="24.75" customHeight="1">
      <c r="A94" s="5" t="s">
        <v>1</v>
      </c>
      <c r="B94" s="12" t="s">
        <v>188</v>
      </c>
      <c r="C94" s="5"/>
      <c r="D94" s="5"/>
      <c r="E94" s="5"/>
      <c r="F94" s="5"/>
      <c r="G94" s="5"/>
      <c r="H94" s="1"/>
      <c r="I94" s="5" t="s">
        <v>1</v>
      </c>
      <c r="J94" s="5" t="s">
        <v>188</v>
      </c>
      <c r="K94" s="5"/>
      <c r="L94" s="5"/>
    </row>
    <row r="95" spans="1:14" s="27" customFormat="1" ht="13.5" customHeight="1">
      <c r="A95" s="165"/>
      <c r="B95" s="165"/>
      <c r="C95" s="165"/>
      <c r="D95" s="165"/>
      <c r="E95" s="166"/>
      <c r="F95" s="165"/>
      <c r="G95" s="165"/>
      <c r="H95" s="165"/>
      <c r="I95" s="165"/>
      <c r="J95" s="165"/>
      <c r="K95" s="165"/>
      <c r="L95" s="14"/>
      <c r="M95" s="15"/>
      <c r="N95" s="5"/>
    </row>
    <row r="96" spans="1:14" s="27" customFormat="1" ht="15">
      <c r="A96" s="165"/>
      <c r="B96" s="165"/>
      <c r="C96" s="165"/>
      <c r="D96" s="165"/>
      <c r="E96" s="166"/>
      <c r="F96" s="165"/>
      <c r="G96" s="165"/>
      <c r="H96" s="165"/>
      <c r="I96" s="165"/>
      <c r="J96" s="165"/>
      <c r="K96" s="165"/>
      <c r="L96" s="14"/>
      <c r="M96" s="15"/>
      <c r="N96" s="5"/>
    </row>
    <row r="97" spans="1:13" s="27" customFormat="1" ht="14.25" customHeight="1">
      <c r="A97" s="165"/>
      <c r="B97" s="165"/>
      <c r="C97" s="165"/>
      <c r="D97" s="165"/>
      <c r="E97" s="166"/>
      <c r="F97" s="165"/>
      <c r="G97" s="165"/>
      <c r="H97" s="165"/>
      <c r="I97" s="165"/>
      <c r="J97" s="165"/>
      <c r="K97" s="165"/>
      <c r="L97" s="14"/>
      <c r="M97" s="15"/>
    </row>
    <row r="98" spans="1:13" s="27" customFormat="1" ht="12.75">
      <c r="A98" s="165"/>
      <c r="B98" s="165"/>
      <c r="C98" s="165"/>
      <c r="D98" s="165"/>
      <c r="E98" s="166"/>
      <c r="F98" s="165"/>
      <c r="G98" s="165"/>
      <c r="H98" s="165"/>
      <c r="I98" s="165"/>
      <c r="J98" s="165"/>
      <c r="K98" s="165"/>
      <c r="L98" s="14"/>
      <c r="M98" s="15"/>
    </row>
    <row r="99" spans="1:13" s="27" customFormat="1" ht="12.75">
      <c r="A99" s="165"/>
      <c r="B99" s="165"/>
      <c r="C99" s="165"/>
      <c r="D99" s="165"/>
      <c r="E99" s="166"/>
      <c r="F99" s="165"/>
      <c r="G99" s="165"/>
      <c r="H99" s="165"/>
      <c r="I99" s="165"/>
      <c r="J99" s="165"/>
      <c r="K99" s="165"/>
      <c r="L99" s="14"/>
      <c r="M99" s="15"/>
    </row>
  </sheetData>
  <sheetProtection/>
  <mergeCells count="76">
    <mergeCell ref="B35:C35"/>
    <mergeCell ref="B36:C36"/>
    <mergeCell ref="B37:C37"/>
    <mergeCell ref="F32:G32"/>
    <mergeCell ref="F33:G33"/>
    <mergeCell ref="F34:G34"/>
    <mergeCell ref="B19:C19"/>
    <mergeCell ref="F11:G11"/>
    <mergeCell ref="F12:G12"/>
    <mergeCell ref="B32:C32"/>
    <mergeCell ref="B33:C33"/>
    <mergeCell ref="B34:C34"/>
    <mergeCell ref="A46:M46"/>
    <mergeCell ref="A83:M83"/>
    <mergeCell ref="A86:M86"/>
    <mergeCell ref="B42:C42"/>
    <mergeCell ref="B6:C6"/>
    <mergeCell ref="F6:G6"/>
    <mergeCell ref="B7:C7"/>
    <mergeCell ref="F7:G7"/>
    <mergeCell ref="B8:C8"/>
    <mergeCell ref="F8:G8"/>
    <mergeCell ref="B9:C9"/>
    <mergeCell ref="B10:C10"/>
    <mergeCell ref="B11:C11"/>
    <mergeCell ref="B12:C12"/>
    <mergeCell ref="F42:G42"/>
    <mergeCell ref="A43:M43"/>
    <mergeCell ref="B38:C38"/>
    <mergeCell ref="F13:G13"/>
    <mergeCell ref="F9:G9"/>
    <mergeCell ref="F10:G10"/>
    <mergeCell ref="B13:C13"/>
    <mergeCell ref="B21:C21"/>
    <mergeCell ref="B22:C22"/>
    <mergeCell ref="B23:C23"/>
    <mergeCell ref="B24:C24"/>
    <mergeCell ref="B26:C26"/>
    <mergeCell ref="B14:C14"/>
    <mergeCell ref="B15:C15"/>
    <mergeCell ref="B16:C16"/>
    <mergeCell ref="B17:C17"/>
    <mergeCell ref="B18:C18"/>
    <mergeCell ref="B27:C27"/>
    <mergeCell ref="F14:G14"/>
    <mergeCell ref="F15:G15"/>
    <mergeCell ref="F16:G16"/>
    <mergeCell ref="F17:G17"/>
    <mergeCell ref="F18:G18"/>
    <mergeCell ref="F19:G19"/>
    <mergeCell ref="F20:G20"/>
    <mergeCell ref="F21:G21"/>
    <mergeCell ref="B20:C20"/>
    <mergeCell ref="F22:G22"/>
    <mergeCell ref="F23:G23"/>
    <mergeCell ref="F24:G24"/>
    <mergeCell ref="F26:G26"/>
    <mergeCell ref="F27:G27"/>
    <mergeCell ref="F28:G28"/>
    <mergeCell ref="F29:G29"/>
    <mergeCell ref="F30:G30"/>
    <mergeCell ref="F31:G31"/>
    <mergeCell ref="B28:C28"/>
    <mergeCell ref="B29:C29"/>
    <mergeCell ref="B30:C30"/>
    <mergeCell ref="B31:C31"/>
    <mergeCell ref="F35:G35"/>
    <mergeCell ref="F36:G36"/>
    <mergeCell ref="F40:G40"/>
    <mergeCell ref="B40:C40"/>
    <mergeCell ref="F41:G41"/>
    <mergeCell ref="B41:C41"/>
    <mergeCell ref="B39:C39"/>
    <mergeCell ref="F37:G37"/>
    <mergeCell ref="F38:G38"/>
    <mergeCell ref="F39:G39"/>
  </mergeCells>
  <printOptions horizontalCentered="1"/>
  <pageMargins left="0.1968503937007874" right="0.1968503937007874" top="0.3937007874015748" bottom="0.1968503937007874" header="0" footer="0.11811023622047245"/>
  <pageSetup horizontalDpi="600" verticalDpi="600" orientation="landscape" paperSize="9" scale="70" r:id="rId1"/>
  <colBreaks count="1" manualBreakCount="1">
    <brk id="13" max="112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48"/>
  <sheetViews>
    <sheetView zoomScaleSheetLayoutView="100" workbookViewId="0" topLeftCell="A13">
      <selection activeCell="C29" sqref="C29"/>
    </sheetView>
  </sheetViews>
  <sheetFormatPr defaultColWidth="9.00390625" defaultRowHeight="12.75"/>
  <cols>
    <col min="1" max="1" width="5.25390625" style="1" customWidth="1"/>
    <col min="2" max="2" width="32.375" style="1" customWidth="1"/>
    <col min="3" max="3" width="23.125" style="1" customWidth="1"/>
    <col min="4" max="4" width="15.875" style="1" customWidth="1"/>
    <col min="5" max="5" width="13.25390625" style="1" customWidth="1"/>
    <col min="6" max="6" width="14.875" style="1" customWidth="1"/>
    <col min="7" max="7" width="5.625" style="1" customWidth="1"/>
    <col min="8" max="8" width="11.625" style="1" customWidth="1"/>
    <col min="9" max="9" width="13.75390625" style="1" customWidth="1"/>
    <col min="10" max="16384" width="9.125" style="1" customWidth="1"/>
  </cols>
  <sheetData>
    <row r="1" spans="4:6" ht="18" customHeight="1">
      <c r="D1" s="5"/>
      <c r="E1" s="5" t="s">
        <v>23</v>
      </c>
      <c r="F1" s="5"/>
    </row>
    <row r="2" spans="5:7" ht="15" customHeight="1">
      <c r="E2" s="163" t="s">
        <v>36</v>
      </c>
      <c r="F2" s="163"/>
      <c r="G2" s="5"/>
    </row>
    <row r="3" spans="4:6" ht="14.25" customHeight="1">
      <c r="D3" s="5"/>
      <c r="E3" s="163"/>
      <c r="F3" s="163"/>
    </row>
    <row r="4" spans="4:6" ht="14.25" customHeight="1">
      <c r="D4" s="5"/>
      <c r="E4" s="117"/>
      <c r="F4" s="117"/>
    </row>
    <row r="5" spans="3:6" ht="14.25" customHeight="1">
      <c r="C5" s="133" t="s">
        <v>167</v>
      </c>
      <c r="D5" s="5"/>
      <c r="E5" s="117"/>
      <c r="F5" s="117"/>
    </row>
    <row r="6" spans="1:6" ht="15.75" customHeight="1">
      <c r="A6" s="5"/>
      <c r="B6" s="5"/>
      <c r="C6" s="5"/>
      <c r="D6" s="5"/>
      <c r="E6" s="5"/>
      <c r="F6" s="5"/>
    </row>
    <row r="7" spans="1:9" ht="36" customHeight="1">
      <c r="A7" s="260" t="s">
        <v>25</v>
      </c>
      <c r="B7" s="260"/>
      <c r="C7" s="260"/>
      <c r="D7" s="260"/>
      <c r="E7" s="260"/>
      <c r="F7" s="260"/>
      <c r="G7" s="28"/>
      <c r="H7" s="28"/>
      <c r="I7" s="28"/>
    </row>
    <row r="8" spans="1:8" ht="49.5" customHeight="1">
      <c r="A8" s="30" t="s">
        <v>2</v>
      </c>
      <c r="B8" s="30" t="s">
        <v>26</v>
      </c>
      <c r="C8" s="30" t="s">
        <v>27</v>
      </c>
      <c r="D8" s="30" t="s">
        <v>28</v>
      </c>
      <c r="E8" s="30" t="s">
        <v>29</v>
      </c>
      <c r="F8" s="30" t="s">
        <v>18</v>
      </c>
      <c r="G8" s="8"/>
      <c r="H8" s="8"/>
    </row>
    <row r="9" spans="1:8" ht="13.5" customHeight="1">
      <c r="A9" s="29">
        <v>1</v>
      </c>
      <c r="B9" s="29">
        <v>2</v>
      </c>
      <c r="C9" s="30">
        <v>3</v>
      </c>
      <c r="D9" s="30">
        <v>4</v>
      </c>
      <c r="E9" s="30">
        <v>5</v>
      </c>
      <c r="F9" s="30">
        <v>6</v>
      </c>
      <c r="G9" s="8"/>
      <c r="H9" s="8"/>
    </row>
    <row r="10" spans="1:8" ht="21" customHeight="1">
      <c r="A10" s="9"/>
      <c r="B10" s="126"/>
      <c r="C10" s="31"/>
      <c r="D10" s="31"/>
      <c r="E10" s="31"/>
      <c r="F10" s="9"/>
      <c r="G10" s="8"/>
      <c r="H10" s="8"/>
    </row>
    <row r="11" spans="1:8" ht="21" customHeight="1">
      <c r="A11" s="127"/>
      <c r="B11" s="126"/>
      <c r="C11" s="127"/>
      <c r="D11" s="128"/>
      <c r="E11" s="128"/>
      <c r="F11" s="9"/>
      <c r="G11" s="8"/>
      <c r="H11" s="8"/>
    </row>
    <row r="12" spans="1:8" ht="20.25" customHeight="1">
      <c r="A12" s="127"/>
      <c r="B12" s="126"/>
      <c r="C12" s="127"/>
      <c r="D12" s="22"/>
      <c r="E12" s="23"/>
      <c r="F12" s="9"/>
      <c r="G12" s="8"/>
      <c r="H12" s="8"/>
    </row>
    <row r="13" spans="1:8" ht="21" customHeight="1">
      <c r="A13" s="127"/>
      <c r="B13" s="126"/>
      <c r="C13" s="127"/>
      <c r="D13" s="32"/>
      <c r="E13" s="31"/>
      <c r="F13" s="9"/>
      <c r="G13" s="8"/>
      <c r="H13" s="8"/>
    </row>
    <row r="14" spans="1:8" ht="19.5" customHeight="1">
      <c r="A14" s="127"/>
      <c r="B14" s="126"/>
      <c r="C14" s="127"/>
      <c r="D14" s="32"/>
      <c r="E14" s="31"/>
      <c r="F14" s="9"/>
      <c r="G14" s="8"/>
      <c r="H14" s="8"/>
    </row>
    <row r="15" spans="1:8" ht="19.5" customHeight="1">
      <c r="A15" s="9"/>
      <c r="B15" s="31"/>
      <c r="C15" s="9"/>
      <c r="D15" s="32"/>
      <c r="E15" s="31"/>
      <c r="F15" s="9"/>
      <c r="G15" s="8"/>
      <c r="H15" s="8"/>
    </row>
    <row r="16" spans="1:8" ht="22.5" customHeight="1">
      <c r="A16" s="9"/>
      <c r="B16" s="9"/>
      <c r="C16" s="9"/>
      <c r="D16" s="9"/>
      <c r="E16" s="31"/>
      <c r="F16" s="9"/>
      <c r="G16" s="8"/>
      <c r="H16" s="8"/>
    </row>
    <row r="17" spans="1:8" ht="21" customHeight="1">
      <c r="A17" s="9"/>
      <c r="B17" s="9"/>
      <c r="C17" s="9"/>
      <c r="D17" s="9"/>
      <c r="E17" s="31"/>
      <c r="F17" s="9"/>
      <c r="G17" s="8"/>
      <c r="H17" s="8"/>
    </row>
    <row r="18" spans="1:8" ht="21" customHeight="1">
      <c r="A18" s="33"/>
      <c r="B18" s="33"/>
      <c r="C18" s="33"/>
      <c r="D18" s="33"/>
      <c r="E18" s="34"/>
      <c r="F18" s="33"/>
      <c r="G18" s="8"/>
      <c r="H18" s="8"/>
    </row>
    <row r="19" spans="1:8" ht="15" customHeight="1">
      <c r="A19" s="179" t="s">
        <v>168</v>
      </c>
      <c r="B19" s="33"/>
      <c r="C19" s="33"/>
      <c r="D19" s="33"/>
      <c r="E19" s="34"/>
      <c r="F19" s="33"/>
      <c r="G19" s="8"/>
      <c r="H19" s="8"/>
    </row>
    <row r="20" spans="1:8" ht="15" customHeight="1">
      <c r="A20" s="179"/>
      <c r="B20" s="33"/>
      <c r="C20" s="33"/>
      <c r="D20" s="33"/>
      <c r="E20" s="34"/>
      <c r="F20" s="33"/>
      <c r="G20" s="8"/>
      <c r="H20" s="8"/>
    </row>
    <row r="21" spans="1:8" ht="15" customHeight="1">
      <c r="A21" s="179"/>
      <c r="B21" s="33"/>
      <c r="C21" s="33"/>
      <c r="D21" s="33"/>
      <c r="E21" s="34"/>
      <c r="F21" s="33"/>
      <c r="G21" s="8"/>
      <c r="H21" s="8"/>
    </row>
    <row r="22" spans="1:8" ht="14.25" customHeight="1">
      <c r="A22" s="33"/>
      <c r="B22" s="33"/>
      <c r="C22" s="133" t="s">
        <v>163</v>
      </c>
      <c r="D22" s="33"/>
      <c r="E22" s="34"/>
      <c r="F22" s="33"/>
      <c r="G22" s="8"/>
      <c r="H22" s="8"/>
    </row>
    <row r="23" spans="1:8" ht="14.25" customHeight="1">
      <c r="A23" s="33"/>
      <c r="B23" s="33"/>
      <c r="C23" s="133"/>
      <c r="D23" s="33"/>
      <c r="E23" s="34"/>
      <c r="F23" s="33"/>
      <c r="G23" s="8"/>
      <c r="H23" s="8"/>
    </row>
    <row r="24" spans="1:9" s="8" customFormat="1" ht="12.75" customHeight="1">
      <c r="A24" s="39"/>
      <c r="B24" s="39"/>
      <c r="C24" s="39"/>
      <c r="D24" s="39"/>
      <c r="E24" s="39"/>
      <c r="F24" s="39"/>
      <c r="I24" s="35"/>
    </row>
    <row r="25" spans="2:12" s="8" customFormat="1" ht="18.75" customHeight="1">
      <c r="B25" s="160" t="s">
        <v>0</v>
      </c>
      <c r="C25" s="10"/>
      <c r="D25" s="35"/>
      <c r="E25" s="39" t="s">
        <v>3</v>
      </c>
      <c r="F25" s="39"/>
      <c r="G25" s="36"/>
      <c r="H25" s="36"/>
      <c r="I25" s="36"/>
      <c r="J25" s="36"/>
      <c r="K25" s="36"/>
      <c r="L25" s="36"/>
    </row>
    <row r="26" spans="1:12" s="8" customFormat="1" ht="15.75" customHeight="1">
      <c r="A26" s="35"/>
      <c r="B26" s="131"/>
      <c r="C26" s="4"/>
      <c r="D26" s="36"/>
      <c r="E26" s="131" t="str">
        <f>'Прил №1'!H65</f>
        <v>Управляющий филиалом</v>
      </c>
      <c r="F26" s="4"/>
      <c r="G26" s="36"/>
      <c r="H26" s="36"/>
      <c r="I26" s="36"/>
      <c r="J26" s="36"/>
      <c r="K26" s="36"/>
      <c r="L26" s="36"/>
    </row>
    <row r="27" spans="1:11" s="8" customFormat="1" ht="14.25" customHeight="1">
      <c r="A27" s="35"/>
      <c r="B27" s="135"/>
      <c r="C27" s="4"/>
      <c r="D27" s="36"/>
      <c r="E27" s="135" t="str">
        <f>'Прил №1'!H66</f>
        <v>АО "Газпром газораспределение Великий Новгород"</v>
      </c>
      <c r="F27" s="140"/>
      <c r="G27" s="37"/>
      <c r="H27" s="37"/>
      <c r="I27" s="37"/>
      <c r="J27" s="37"/>
      <c r="K27" s="37"/>
    </row>
    <row r="28" spans="1:11" s="8" customFormat="1" ht="15" customHeight="1">
      <c r="A28" s="35"/>
      <c r="B28" s="135"/>
      <c r="C28" s="4"/>
      <c r="D28" s="36"/>
      <c r="E28" s="135" t="str">
        <f>'Прил №1'!H67</f>
        <v>в г.Великий Новгород</v>
      </c>
      <c r="F28" s="140"/>
      <c r="G28" s="37"/>
      <c r="H28" s="37"/>
      <c r="I28" s="37"/>
      <c r="J28" s="37"/>
      <c r="K28" s="37"/>
    </row>
    <row r="29" spans="2:8" s="8" customFormat="1" ht="36" customHeight="1">
      <c r="B29" s="12" t="s">
        <v>139</v>
      </c>
      <c r="C29" s="125"/>
      <c r="D29" s="12"/>
      <c r="E29" s="175" t="s">
        <v>164</v>
      </c>
      <c r="F29" s="132" t="str">
        <f>'Прил №1'!I68</f>
        <v>Галахов М.Б.</v>
      </c>
      <c r="G29" s="38"/>
      <c r="H29" s="1"/>
    </row>
    <row r="30" spans="1:8" s="8" customFormat="1" ht="24.75" customHeight="1">
      <c r="A30" s="258" t="s">
        <v>189</v>
      </c>
      <c r="B30" s="259"/>
      <c r="C30" s="13"/>
      <c r="D30" s="121"/>
      <c r="E30" s="12" t="s">
        <v>189</v>
      </c>
      <c r="F30" s="134"/>
      <c r="G30" s="39"/>
      <c r="H30" s="1"/>
    </row>
    <row r="31" spans="1:8" s="8" customFormat="1" ht="18" customHeight="1">
      <c r="A31" s="2" t="s">
        <v>30</v>
      </c>
      <c r="B31" s="2"/>
      <c r="C31" s="2"/>
      <c r="D31" s="2" t="s">
        <v>30</v>
      </c>
      <c r="F31" s="2"/>
      <c r="G31" s="26"/>
      <c r="H31" s="26"/>
    </row>
    <row r="32" spans="3:8" s="8" customFormat="1" ht="18" customHeight="1">
      <c r="C32" s="17"/>
      <c r="G32" s="26"/>
      <c r="H32" s="1"/>
    </row>
    <row r="33" spans="3:8" s="8" customFormat="1" ht="18" customHeight="1">
      <c r="C33" s="17"/>
      <c r="G33" s="26"/>
      <c r="H33" s="26"/>
    </row>
    <row r="34" spans="3:8" s="8" customFormat="1" ht="18" customHeight="1">
      <c r="C34" s="17"/>
      <c r="G34" s="1"/>
      <c r="H34" s="1"/>
    </row>
    <row r="35" spans="3:8" s="8" customFormat="1" ht="18" customHeight="1">
      <c r="C35" s="17"/>
      <c r="G35" s="1"/>
      <c r="H35" s="1"/>
    </row>
    <row r="36" spans="3:8" s="8" customFormat="1" ht="18" customHeight="1">
      <c r="C36" s="17"/>
      <c r="G36" s="1"/>
      <c r="H36" s="1"/>
    </row>
    <row r="37" spans="3:8" s="8" customFormat="1" ht="18" customHeight="1">
      <c r="C37" s="17"/>
      <c r="G37" s="26"/>
      <c r="H37" s="26"/>
    </row>
    <row r="38" spans="3:9" ht="15">
      <c r="C38" s="39"/>
      <c r="D38" s="39"/>
      <c r="E38" s="39"/>
      <c r="F38" s="39"/>
      <c r="I38" s="26"/>
    </row>
    <row r="39" spans="3:9" ht="15">
      <c r="C39" s="177"/>
      <c r="D39" s="26"/>
      <c r="E39" s="26"/>
      <c r="F39" s="26"/>
      <c r="I39" s="26"/>
    </row>
    <row r="40" spans="4:9" ht="15">
      <c r="D40" s="26"/>
      <c r="E40" s="26"/>
      <c r="F40" s="26"/>
      <c r="I40" s="26"/>
    </row>
    <row r="41" spans="3:6" ht="15">
      <c r="C41" s="26"/>
      <c r="D41" s="26"/>
      <c r="E41" s="26"/>
      <c r="F41" s="26"/>
    </row>
    <row r="43" ht="17.25" customHeight="1"/>
    <row r="44" ht="15">
      <c r="I44" s="35"/>
    </row>
    <row r="45" spans="3:9" ht="15">
      <c r="C45" s="26"/>
      <c r="D45" s="26"/>
      <c r="E45" s="26"/>
      <c r="F45" s="26"/>
      <c r="I45" s="35"/>
    </row>
    <row r="46" spans="3:9" ht="15">
      <c r="C46" s="35"/>
      <c r="D46" s="35"/>
      <c r="E46" s="35"/>
      <c r="F46" s="35"/>
      <c r="I46" s="35"/>
    </row>
    <row r="47" spans="3:9" ht="15">
      <c r="C47" s="35"/>
      <c r="D47" s="35"/>
      <c r="E47" s="35"/>
      <c r="F47" s="35"/>
      <c r="I47" s="35"/>
    </row>
    <row r="48" spans="3:6" ht="15">
      <c r="C48" s="35"/>
      <c r="D48" s="35"/>
      <c r="E48" s="35"/>
      <c r="F48" s="35"/>
    </row>
  </sheetData>
  <sheetProtection/>
  <mergeCells count="2">
    <mergeCell ref="A30:B30"/>
    <mergeCell ref="A7:F7"/>
  </mergeCells>
  <printOptions horizontalCentered="1"/>
  <pageMargins left="0.5905511811023623" right="0.2362204724409449" top="0.6299212598425197" bottom="0" header="0.31496062992125984" footer="0.31496062992125984"/>
  <pageSetup horizontalDpi="120" verticalDpi="12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3"/>
  <sheetViews>
    <sheetView workbookViewId="0" topLeftCell="A31">
      <selection activeCell="B52" sqref="B52"/>
    </sheetView>
  </sheetViews>
  <sheetFormatPr defaultColWidth="9.00390625" defaultRowHeight="12.75"/>
  <cols>
    <col min="1" max="1" width="30.00390625" style="0" customWidth="1"/>
    <col min="2" max="2" width="7.25390625" style="0" customWidth="1"/>
    <col min="3" max="3" width="8.875" style="0" customWidth="1"/>
    <col min="5" max="5" width="9.75390625" style="0" customWidth="1"/>
    <col min="6" max="6" width="7.25390625" style="0" customWidth="1"/>
    <col min="7" max="7" width="10.00390625" style="0" customWidth="1"/>
    <col min="8" max="8" width="8.25390625" style="0" customWidth="1"/>
    <col min="9" max="9" width="9.625" style="0" customWidth="1"/>
    <col min="10" max="10" width="9.25390625" style="0" customWidth="1"/>
    <col min="11" max="11" width="14.00390625" style="0" customWidth="1"/>
  </cols>
  <sheetData>
    <row r="1" spans="1:12" ht="15">
      <c r="A1" s="153"/>
      <c r="B1" s="153"/>
      <c r="C1" s="153"/>
      <c r="D1" s="153"/>
      <c r="F1" s="153"/>
      <c r="G1" s="153"/>
      <c r="H1" s="153"/>
      <c r="K1" s="153"/>
      <c r="L1" s="35" t="s">
        <v>31</v>
      </c>
    </row>
    <row r="2" spans="1:12" ht="15">
      <c r="A2" s="153"/>
      <c r="B2" s="153"/>
      <c r="C2" s="153"/>
      <c r="D2" s="153"/>
      <c r="F2" s="153"/>
      <c r="G2" s="153"/>
      <c r="H2" s="153"/>
      <c r="K2" s="153"/>
      <c r="L2" s="35" t="s">
        <v>24</v>
      </c>
    </row>
    <row r="3" spans="1:12" ht="16.5" customHeight="1">
      <c r="A3" s="153"/>
      <c r="B3" s="153"/>
      <c r="C3" s="153"/>
      <c r="D3" s="152" t="s">
        <v>144</v>
      </c>
      <c r="F3" s="153"/>
      <c r="G3" s="153"/>
      <c r="H3" s="153"/>
      <c r="L3" s="92"/>
    </row>
    <row r="4" spans="1:11" ht="14.25">
      <c r="A4" s="26"/>
      <c r="B4" s="26"/>
      <c r="C4" s="26"/>
      <c r="E4" s="26"/>
      <c r="F4" s="26"/>
      <c r="G4" s="26"/>
      <c r="H4" s="26"/>
      <c r="I4" s="26"/>
      <c r="J4" s="26"/>
      <c r="K4" s="153"/>
    </row>
    <row r="5" spans="1:11" ht="15">
      <c r="A5" s="35" t="s">
        <v>145</v>
      </c>
      <c r="B5" s="35"/>
      <c r="C5" s="35"/>
      <c r="D5" s="35"/>
      <c r="E5" s="35"/>
      <c r="F5" s="35"/>
      <c r="G5" s="35"/>
      <c r="H5" s="35"/>
      <c r="I5" s="153"/>
      <c r="J5" s="153"/>
      <c r="K5" s="153"/>
    </row>
    <row r="6" spans="1:11" ht="12.75">
      <c r="A6" s="153"/>
      <c r="B6" s="153"/>
      <c r="C6" s="153"/>
      <c r="D6" s="153"/>
      <c r="E6" s="153"/>
      <c r="F6" s="153"/>
      <c r="G6" s="153"/>
      <c r="H6" s="153"/>
      <c r="I6" s="153"/>
      <c r="J6" s="153"/>
      <c r="K6" s="153"/>
    </row>
    <row r="7" spans="1:11" ht="18" customHeight="1">
      <c r="A7" s="262" t="s">
        <v>170</v>
      </c>
      <c r="B7" s="262" t="s">
        <v>146</v>
      </c>
      <c r="C7" s="262"/>
      <c r="D7" s="262"/>
      <c r="E7" s="262"/>
      <c r="F7" s="262" t="s">
        <v>147</v>
      </c>
      <c r="G7" s="262"/>
      <c r="H7" s="262"/>
      <c r="I7" s="262"/>
      <c r="J7" s="262"/>
      <c r="K7" s="262" t="s">
        <v>148</v>
      </c>
    </row>
    <row r="8" spans="1:11" ht="15">
      <c r="A8" s="262"/>
      <c r="B8" s="262" t="s">
        <v>149</v>
      </c>
      <c r="C8" s="262" t="s">
        <v>150</v>
      </c>
      <c r="D8" s="262" t="s">
        <v>151</v>
      </c>
      <c r="E8" s="262" t="s">
        <v>152</v>
      </c>
      <c r="F8" s="262" t="s">
        <v>149</v>
      </c>
      <c r="G8" s="262" t="s">
        <v>150</v>
      </c>
      <c r="H8" s="262" t="s">
        <v>153</v>
      </c>
      <c r="I8" s="262"/>
      <c r="J8" s="262" t="s">
        <v>152</v>
      </c>
      <c r="K8" s="262"/>
    </row>
    <row r="9" spans="1:11" ht="15">
      <c r="A9" s="262"/>
      <c r="B9" s="262"/>
      <c r="C9" s="262"/>
      <c r="D9" s="262"/>
      <c r="E9" s="262"/>
      <c r="F9" s="262"/>
      <c r="G9" s="262"/>
      <c r="H9" s="31" t="s">
        <v>154</v>
      </c>
      <c r="I9" s="31" t="s">
        <v>155</v>
      </c>
      <c r="J9" s="262"/>
      <c r="K9" s="262"/>
    </row>
    <row r="10" spans="1:11" ht="13.5" customHeight="1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</row>
    <row r="11" spans="1:11" ht="13.5" customHeight="1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</row>
    <row r="12" spans="1:11" s="153" customFormat="1" ht="18" customHeight="1">
      <c r="A12" s="182" t="s">
        <v>156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</row>
    <row r="13" spans="1:11" ht="21" customHeight="1">
      <c r="A13" s="5" t="s">
        <v>157</v>
      </c>
      <c r="B13" s="153"/>
      <c r="C13" s="153"/>
      <c r="D13" s="153"/>
      <c r="E13" s="153"/>
      <c r="F13" s="153"/>
      <c r="G13" s="153"/>
      <c r="H13" s="153"/>
      <c r="I13" s="153"/>
      <c r="J13" s="153"/>
      <c r="K13" s="153"/>
    </row>
    <row r="14" spans="1:11" ht="18.75" customHeight="1">
      <c r="A14" s="262" t="s">
        <v>208</v>
      </c>
      <c r="B14" s="262"/>
      <c r="C14" s="262"/>
      <c r="D14" s="225" t="s">
        <v>158</v>
      </c>
      <c r="E14" s="261"/>
      <c r="F14" s="261"/>
      <c r="G14" s="226"/>
      <c r="H14" s="262" t="s">
        <v>159</v>
      </c>
      <c r="I14" s="262"/>
      <c r="J14" s="262"/>
      <c r="K14" s="262"/>
    </row>
    <row r="15" spans="1:11" s="1" customFormat="1" ht="15.75" customHeight="1">
      <c r="A15" s="205" t="s">
        <v>207</v>
      </c>
      <c r="B15" s="206"/>
      <c r="C15" s="207"/>
      <c r="D15" s="213"/>
      <c r="E15" s="204">
        <v>15</v>
      </c>
      <c r="F15" s="202"/>
      <c r="G15" s="214"/>
      <c r="H15" s="225" t="str">
        <f>'Прил № 3'!D8</f>
        <v>д.Борки, ул.Парковая</v>
      </c>
      <c r="I15" s="261"/>
      <c r="J15" s="261"/>
      <c r="K15" s="226"/>
    </row>
    <row r="16" spans="1:11" s="1" customFormat="1" ht="15.75" customHeight="1">
      <c r="A16" s="205" t="s">
        <v>290</v>
      </c>
      <c r="B16" s="206"/>
      <c r="C16" s="207"/>
      <c r="D16" s="197"/>
      <c r="E16" s="203">
        <v>1</v>
      </c>
      <c r="F16" s="199"/>
      <c r="G16" s="198"/>
      <c r="H16" s="225" t="str">
        <f>'Прил № 3'!D9</f>
        <v>д.Наволок</v>
      </c>
      <c r="I16" s="261"/>
      <c r="J16" s="261"/>
      <c r="K16" s="226"/>
    </row>
    <row r="17" spans="1:11" s="1" customFormat="1" ht="15.75" customHeight="1">
      <c r="A17" s="205" t="s">
        <v>291</v>
      </c>
      <c r="B17" s="206"/>
      <c r="C17" s="207"/>
      <c r="D17" s="197"/>
      <c r="E17" s="203">
        <v>1</v>
      </c>
      <c r="F17" s="199"/>
      <c r="G17" s="198"/>
      <c r="H17" s="225" t="str">
        <f>'Прил № 3'!D10</f>
        <v>п.Панковка, ул.Заречная</v>
      </c>
      <c r="I17" s="261"/>
      <c r="J17" s="261"/>
      <c r="K17" s="226"/>
    </row>
    <row r="18" spans="1:11" s="1" customFormat="1" ht="15.75" customHeight="1">
      <c r="A18" s="205" t="s">
        <v>204</v>
      </c>
      <c r="B18" s="206"/>
      <c r="C18" s="207"/>
      <c r="D18" s="197"/>
      <c r="E18" s="203">
        <v>1</v>
      </c>
      <c r="F18" s="199"/>
      <c r="G18" s="198"/>
      <c r="H18" s="225" t="str">
        <f>'Прил № 3'!D11</f>
        <v>д.Ермолино</v>
      </c>
      <c r="I18" s="261"/>
      <c r="J18" s="261"/>
      <c r="K18" s="226"/>
    </row>
    <row r="19" spans="1:11" s="1" customFormat="1" ht="15.75" customHeight="1">
      <c r="A19" s="205" t="s">
        <v>203</v>
      </c>
      <c r="B19" s="206"/>
      <c r="C19" s="207"/>
      <c r="D19" s="197"/>
      <c r="E19" s="203">
        <v>1</v>
      </c>
      <c r="F19" s="199"/>
      <c r="G19" s="198"/>
      <c r="H19" s="225" t="str">
        <f>'Прил № 3'!D12</f>
        <v>д.Божонка, ул.Новая, около д.68</v>
      </c>
      <c r="I19" s="261"/>
      <c r="J19" s="261"/>
      <c r="K19" s="226"/>
    </row>
    <row r="20" spans="1:11" s="1" customFormat="1" ht="15.75" customHeight="1">
      <c r="A20" s="205" t="s">
        <v>292</v>
      </c>
      <c r="B20" s="206"/>
      <c r="C20" s="207"/>
      <c r="D20" s="197"/>
      <c r="E20" s="203">
        <v>1</v>
      </c>
      <c r="F20" s="199"/>
      <c r="G20" s="198"/>
      <c r="H20" s="225" t="str">
        <f>'Прил № 3'!D13</f>
        <v>д.Новоселицы, ул.Луговая, д.1</v>
      </c>
      <c r="I20" s="261"/>
      <c r="J20" s="261"/>
      <c r="K20" s="226"/>
    </row>
    <row r="21" spans="1:11" s="1" customFormat="1" ht="15.75" customHeight="1">
      <c r="A21" s="205" t="s">
        <v>293</v>
      </c>
      <c r="B21" s="206"/>
      <c r="C21" s="207"/>
      <c r="D21" s="197"/>
      <c r="E21" s="203">
        <v>1</v>
      </c>
      <c r="F21" s="199"/>
      <c r="G21" s="198"/>
      <c r="H21" s="225" t="str">
        <f>'Прил № 3'!D14</f>
        <v>д.Новая Мельница рядом с Лесхозом</v>
      </c>
      <c r="I21" s="261"/>
      <c r="J21" s="261"/>
      <c r="K21" s="226"/>
    </row>
    <row r="22" spans="1:11" s="1" customFormat="1" ht="15.75" customHeight="1">
      <c r="A22" s="205" t="s">
        <v>294</v>
      </c>
      <c r="B22" s="206"/>
      <c r="C22" s="207"/>
      <c r="D22" s="197"/>
      <c r="E22" s="203">
        <v>3</v>
      </c>
      <c r="F22" s="199"/>
      <c r="G22" s="198"/>
      <c r="H22" s="225" t="str">
        <f>'Прил № 3'!D15</f>
        <v>д.Витка</v>
      </c>
      <c r="I22" s="261"/>
      <c r="J22" s="261"/>
      <c r="K22" s="226"/>
    </row>
    <row r="23" spans="1:11" s="1" customFormat="1" ht="15.75" customHeight="1">
      <c r="A23" s="205" t="s">
        <v>295</v>
      </c>
      <c r="B23" s="206"/>
      <c r="C23" s="207"/>
      <c r="D23" s="197"/>
      <c r="E23" s="203">
        <v>1</v>
      </c>
      <c r="F23" s="199"/>
      <c r="G23" s="198"/>
      <c r="H23" s="225" t="str">
        <f>'Прил № 3'!D16</f>
        <v>ул.Саши Устинова</v>
      </c>
      <c r="I23" s="261"/>
      <c r="J23" s="261"/>
      <c r="K23" s="226"/>
    </row>
    <row r="24" spans="1:11" s="1" customFormat="1" ht="15.75" customHeight="1">
      <c r="A24" s="205" t="s">
        <v>296</v>
      </c>
      <c r="B24" s="206"/>
      <c r="C24" s="207"/>
      <c r="D24" s="197"/>
      <c r="E24" s="203">
        <v>1</v>
      </c>
      <c r="F24" s="199"/>
      <c r="G24" s="198"/>
      <c r="H24" s="225" t="str">
        <f>'Прил № 3'!D17</f>
        <v>д.Бронница, ул.Мелиораторов</v>
      </c>
      <c r="I24" s="261"/>
      <c r="J24" s="261"/>
      <c r="K24" s="226"/>
    </row>
    <row r="25" spans="1:11" s="1" customFormat="1" ht="15.75" customHeight="1">
      <c r="A25" s="205" t="s">
        <v>297</v>
      </c>
      <c r="B25" s="206"/>
      <c r="C25" s="207"/>
      <c r="D25" s="197"/>
      <c r="E25" s="203">
        <v>1</v>
      </c>
      <c r="F25" s="199"/>
      <c r="G25" s="198"/>
      <c r="H25" s="225" t="str">
        <f>'Прил № 3'!D18</f>
        <v>д.Божонка</v>
      </c>
      <c r="I25" s="261"/>
      <c r="J25" s="261"/>
      <c r="K25" s="226"/>
    </row>
    <row r="26" spans="1:11" s="1" customFormat="1" ht="15.75" customHeight="1">
      <c r="A26" s="205" t="s">
        <v>298</v>
      </c>
      <c r="B26" s="206"/>
      <c r="C26" s="207"/>
      <c r="D26" s="197"/>
      <c r="E26" s="203">
        <v>3</v>
      </c>
      <c r="F26" s="199"/>
      <c r="G26" s="198"/>
      <c r="H26" s="225" t="str">
        <f>'Прил № 3'!D19</f>
        <v>д.Борок</v>
      </c>
      <c r="I26" s="261"/>
      <c r="J26" s="261"/>
      <c r="K26" s="226"/>
    </row>
    <row r="27" spans="1:11" s="1" customFormat="1" ht="15.75" customHeight="1">
      <c r="A27" s="205" t="s">
        <v>205</v>
      </c>
      <c r="B27" s="206"/>
      <c r="C27" s="207"/>
      <c r="D27" s="197"/>
      <c r="E27" s="203">
        <v>1</v>
      </c>
      <c r="F27" s="199"/>
      <c r="G27" s="198"/>
      <c r="H27" s="225" t="str">
        <f>'Прил № 3'!D20</f>
        <v>д.Чечулино, д.90 </v>
      </c>
      <c r="I27" s="261"/>
      <c r="J27" s="261"/>
      <c r="K27" s="226"/>
    </row>
    <row r="28" spans="1:11" s="1" customFormat="1" ht="15.75" customHeight="1">
      <c r="A28" s="205" t="s">
        <v>299</v>
      </c>
      <c r="B28" s="206"/>
      <c r="C28" s="207"/>
      <c r="D28" s="197"/>
      <c r="E28" s="203">
        <v>1</v>
      </c>
      <c r="F28" s="199"/>
      <c r="G28" s="198"/>
      <c r="H28" s="225" t="str">
        <f>'Прил № 3'!D21</f>
        <v>п.Волховец</v>
      </c>
      <c r="I28" s="261"/>
      <c r="J28" s="261"/>
      <c r="K28" s="226"/>
    </row>
    <row r="29" spans="1:11" s="1" customFormat="1" ht="15.75" customHeight="1">
      <c r="A29" s="205" t="s">
        <v>207</v>
      </c>
      <c r="B29" s="206"/>
      <c r="C29" s="207"/>
      <c r="D29" s="197"/>
      <c r="E29" s="203">
        <v>3</v>
      </c>
      <c r="F29" s="199"/>
      <c r="G29" s="198"/>
      <c r="H29" s="225" t="str">
        <f>'Прил № 3'!D22</f>
        <v>д.Борки, ул.Заверяжская, д.5</v>
      </c>
      <c r="I29" s="261"/>
      <c r="J29" s="261"/>
      <c r="K29" s="226"/>
    </row>
    <row r="30" spans="1:11" s="1" customFormat="1" ht="15.75" customHeight="1">
      <c r="A30" s="205" t="s">
        <v>300</v>
      </c>
      <c r="B30" s="206"/>
      <c r="C30" s="207"/>
      <c r="D30" s="197"/>
      <c r="E30" s="203">
        <v>3</v>
      </c>
      <c r="F30" s="199"/>
      <c r="G30" s="198"/>
      <c r="H30" s="225" t="str">
        <f>'Прил № 3'!D23</f>
        <v>д.Куканово, д.2</v>
      </c>
      <c r="I30" s="261"/>
      <c r="J30" s="261"/>
      <c r="K30" s="226"/>
    </row>
    <row r="31" spans="1:11" s="1" customFormat="1" ht="15.75" customHeight="1">
      <c r="A31" s="205" t="s">
        <v>301</v>
      </c>
      <c r="B31" s="206"/>
      <c r="C31" s="207"/>
      <c r="D31" s="197"/>
      <c r="E31" s="203">
        <v>1</v>
      </c>
      <c r="F31" s="199"/>
      <c r="G31" s="198"/>
      <c r="H31" s="225" t="str">
        <f>'Прил № 3'!D24</f>
        <v>д.Подберезье  птицефабрика</v>
      </c>
      <c r="I31" s="261"/>
      <c r="J31" s="261"/>
      <c r="K31" s="226"/>
    </row>
    <row r="32" spans="1:11" s="1" customFormat="1" ht="15.75" customHeight="1">
      <c r="A32" s="205" t="s">
        <v>302</v>
      </c>
      <c r="B32" s="206"/>
      <c r="C32" s="207"/>
      <c r="D32" s="197"/>
      <c r="E32" s="203">
        <v>1</v>
      </c>
      <c r="F32" s="199"/>
      <c r="G32" s="198"/>
      <c r="H32" s="225" t="str">
        <f>'Прил № 3'!D26</f>
        <v>д.Подберезье элеватор</v>
      </c>
      <c r="I32" s="261"/>
      <c r="J32" s="261"/>
      <c r="K32" s="226"/>
    </row>
    <row r="33" spans="1:11" s="1" customFormat="1" ht="15.75" customHeight="1">
      <c r="A33" s="205" t="s">
        <v>303</v>
      </c>
      <c r="B33" s="206"/>
      <c r="C33" s="207"/>
      <c r="D33" s="197"/>
      <c r="E33" s="203">
        <v>1</v>
      </c>
      <c r="F33" s="199"/>
      <c r="G33" s="198"/>
      <c r="H33" s="225" t="str">
        <f>'Прил № 3'!D27</f>
        <v>д.Подберезье АБЗ</v>
      </c>
      <c r="I33" s="261"/>
      <c r="J33" s="261"/>
      <c r="K33" s="226"/>
    </row>
    <row r="34" spans="1:11" s="1" customFormat="1" ht="15.75" customHeight="1">
      <c r="A34" s="205" t="s">
        <v>304</v>
      </c>
      <c r="B34" s="206"/>
      <c r="C34" s="207"/>
      <c r="D34" s="197"/>
      <c r="E34" s="203">
        <v>1</v>
      </c>
      <c r="F34" s="199"/>
      <c r="G34" s="198"/>
      <c r="H34" s="225" t="str">
        <f>'Прил № 3'!D28</f>
        <v>д.Подберезье ул.Новая, д.4</v>
      </c>
      <c r="I34" s="261"/>
      <c r="J34" s="261"/>
      <c r="K34" s="226"/>
    </row>
    <row r="35" spans="1:11" s="1" customFormat="1" ht="15.75" customHeight="1">
      <c r="A35" s="205" t="s">
        <v>304</v>
      </c>
      <c r="B35" s="206"/>
      <c r="C35" s="207"/>
      <c r="D35" s="197"/>
      <c r="E35" s="203">
        <v>1</v>
      </c>
      <c r="F35" s="199"/>
      <c r="G35" s="198"/>
      <c r="H35" s="225" t="str">
        <f>'Прил № 3'!D29</f>
        <v>д.Подберезье ул.Рабочая, д.3</v>
      </c>
      <c r="I35" s="261"/>
      <c r="J35" s="261"/>
      <c r="K35" s="226"/>
    </row>
    <row r="36" spans="1:11" s="1" customFormat="1" ht="15.75" customHeight="1">
      <c r="A36" s="205" t="s">
        <v>206</v>
      </c>
      <c r="B36" s="206"/>
      <c r="C36" s="207"/>
      <c r="D36" s="197"/>
      <c r="E36" s="203">
        <v>1</v>
      </c>
      <c r="F36" s="199"/>
      <c r="G36" s="198"/>
      <c r="H36" s="225" t="str">
        <f>'Прил № 3'!D30</f>
        <v>д.Савино, д.3</v>
      </c>
      <c r="I36" s="261"/>
      <c r="J36" s="261"/>
      <c r="K36" s="226"/>
    </row>
    <row r="37" spans="1:11" s="1" customFormat="1" ht="15.75" customHeight="1">
      <c r="A37" s="205" t="s">
        <v>205</v>
      </c>
      <c r="B37" s="206"/>
      <c r="C37" s="207"/>
      <c r="D37" s="197"/>
      <c r="E37" s="203">
        <v>1</v>
      </c>
      <c r="F37" s="199"/>
      <c r="G37" s="198"/>
      <c r="H37" s="225" t="str">
        <f>'Прил № 3'!D31</f>
        <v>д.Чечулино, д.13</v>
      </c>
      <c r="I37" s="261"/>
      <c r="J37" s="261"/>
      <c r="K37" s="226"/>
    </row>
    <row r="38" spans="1:11" s="1" customFormat="1" ht="15.75" customHeight="1">
      <c r="A38" s="205" t="s">
        <v>305</v>
      </c>
      <c r="B38" s="206"/>
      <c r="C38" s="207"/>
      <c r="D38" s="197"/>
      <c r="E38" s="203">
        <v>1</v>
      </c>
      <c r="F38" s="199"/>
      <c r="G38" s="198"/>
      <c r="H38" s="225" t="str">
        <f>'Прил № 3'!D32</f>
        <v>п.Сырково, ул.Центральная, д.41</v>
      </c>
      <c r="I38" s="261"/>
      <c r="J38" s="261"/>
      <c r="K38" s="226"/>
    </row>
    <row r="39" spans="1:11" s="1" customFormat="1" ht="15.75" customHeight="1">
      <c r="A39" s="205" t="s">
        <v>306</v>
      </c>
      <c r="B39" s="206"/>
      <c r="C39" s="207"/>
      <c r="D39" s="197"/>
      <c r="E39" s="203">
        <v>1</v>
      </c>
      <c r="F39" s="199"/>
      <c r="G39" s="198"/>
      <c r="H39" s="225" t="str">
        <f>'Прил № 3'!D33</f>
        <v>п.Сырково ул.Советская</v>
      </c>
      <c r="I39" s="261"/>
      <c r="J39" s="261"/>
      <c r="K39" s="226"/>
    </row>
    <row r="40" spans="1:11" s="1" customFormat="1" ht="15.75" customHeight="1">
      <c r="A40" s="205" t="s">
        <v>307</v>
      </c>
      <c r="B40" s="206"/>
      <c r="C40" s="207"/>
      <c r="D40" s="197"/>
      <c r="E40" s="203">
        <v>1.2</v>
      </c>
      <c r="F40" s="199"/>
      <c r="G40" s="198"/>
      <c r="H40" s="225" t="str">
        <f>'Прил № 3'!D34</f>
        <v>д.Хутынь</v>
      </c>
      <c r="I40" s="261"/>
      <c r="J40" s="261"/>
      <c r="K40" s="226"/>
    </row>
    <row r="41" spans="1:11" s="1" customFormat="1" ht="15.75" customHeight="1">
      <c r="A41" s="205" t="s">
        <v>308</v>
      </c>
      <c r="B41" s="206"/>
      <c r="C41" s="207"/>
      <c r="D41" s="197"/>
      <c r="E41" s="203">
        <v>0.9</v>
      </c>
      <c r="F41" s="199"/>
      <c r="G41" s="198"/>
      <c r="H41" s="225" t="str">
        <f>'Прил № 3'!D35</f>
        <v>д.Григорово</v>
      </c>
      <c r="I41" s="261"/>
      <c r="J41" s="261"/>
      <c r="K41" s="226"/>
    </row>
    <row r="42" spans="1:11" s="1" customFormat="1" ht="15.75" customHeight="1">
      <c r="A42" s="205" t="s">
        <v>205</v>
      </c>
      <c r="B42" s="206"/>
      <c r="C42" s="207"/>
      <c r="D42" s="197"/>
      <c r="E42" s="203">
        <v>1</v>
      </c>
      <c r="F42" s="199"/>
      <c r="G42" s="198"/>
      <c r="H42" s="225" t="str">
        <f>'Прил № 3'!D36</f>
        <v>д.Чечулино</v>
      </c>
      <c r="I42" s="261"/>
      <c r="J42" s="261"/>
      <c r="K42" s="226"/>
    </row>
    <row r="43" spans="1:11" s="1" customFormat="1" ht="15.75" customHeight="1">
      <c r="A43" s="205" t="s">
        <v>304</v>
      </c>
      <c r="B43" s="206"/>
      <c r="C43" s="207"/>
      <c r="D43" s="197"/>
      <c r="E43" s="203">
        <v>1</v>
      </c>
      <c r="F43" s="199"/>
      <c r="G43" s="198"/>
      <c r="H43" s="225" t="str">
        <f>'Прил № 3'!D37</f>
        <v>д.Подберезье</v>
      </c>
      <c r="I43" s="261"/>
      <c r="J43" s="261"/>
      <c r="K43" s="226"/>
    </row>
    <row r="44" spans="1:11" s="1" customFormat="1" ht="15.75" customHeight="1">
      <c r="A44" s="205" t="s">
        <v>290</v>
      </c>
      <c r="B44" s="206"/>
      <c r="C44" s="207"/>
      <c r="D44" s="197"/>
      <c r="E44" s="203">
        <v>1</v>
      </c>
      <c r="F44" s="199"/>
      <c r="G44" s="198"/>
      <c r="H44" s="225" t="str">
        <f>'Прил № 3'!D38</f>
        <v>д.Трубичино</v>
      </c>
      <c r="I44" s="261"/>
      <c r="J44" s="261"/>
      <c r="K44" s="226"/>
    </row>
    <row r="45" spans="1:11" s="1" customFormat="1" ht="15.75" customHeight="1">
      <c r="A45" s="205" t="s">
        <v>306</v>
      </c>
      <c r="B45" s="206"/>
      <c r="C45" s="207"/>
      <c r="D45" s="197"/>
      <c r="E45" s="203">
        <v>1.4</v>
      </c>
      <c r="F45" s="199"/>
      <c r="G45" s="198"/>
      <c r="H45" s="225" t="str">
        <f>'Прил № 3'!D39</f>
        <v>д.Сырково</v>
      </c>
      <c r="I45" s="261"/>
      <c r="J45" s="261"/>
      <c r="K45" s="226"/>
    </row>
    <row r="46" spans="1:11" s="1" customFormat="1" ht="15.75" customHeight="1">
      <c r="A46" s="223" t="s">
        <v>322</v>
      </c>
      <c r="B46" s="206"/>
      <c r="C46" s="207"/>
      <c r="D46" s="197"/>
      <c r="E46" s="203">
        <v>1</v>
      </c>
      <c r="F46" s="199"/>
      <c r="G46" s="198"/>
      <c r="H46" s="225" t="str">
        <f>'Прил № 3'!D40</f>
        <v>д.Новоселицы, ул.Армейская</v>
      </c>
      <c r="I46" s="261"/>
      <c r="J46" s="261"/>
      <c r="K46" s="226"/>
    </row>
    <row r="47" spans="1:11" s="1" customFormat="1" ht="15.75" customHeight="1">
      <c r="A47" s="223" t="s">
        <v>325</v>
      </c>
      <c r="B47" s="206"/>
      <c r="C47" s="207"/>
      <c r="D47" s="197"/>
      <c r="E47" s="203">
        <v>3</v>
      </c>
      <c r="F47" s="199"/>
      <c r="G47" s="198"/>
      <c r="H47" s="225" t="str">
        <f>'Прил № 3'!D41</f>
        <v>г.Великий Новгород, ул.Б.Московская, д.124А</v>
      </c>
      <c r="I47" s="261"/>
      <c r="J47" s="261"/>
      <c r="K47" s="226"/>
    </row>
    <row r="48" spans="1:11" ht="12" customHeight="1">
      <c r="A48" s="263"/>
      <c r="B48" s="264"/>
      <c r="C48" s="265"/>
      <c r="D48" s="225"/>
      <c r="E48" s="261"/>
      <c r="F48" s="261"/>
      <c r="G48" s="226"/>
      <c r="H48" s="262"/>
      <c r="I48" s="262"/>
      <c r="J48" s="262"/>
      <c r="K48" s="262"/>
    </row>
    <row r="49" spans="1:11" ht="19.5" customHeight="1">
      <c r="A49" s="160" t="s">
        <v>0</v>
      </c>
      <c r="B49" s="26"/>
      <c r="C49" s="26"/>
      <c r="D49" s="26"/>
      <c r="E49" s="3"/>
      <c r="F49" s="5"/>
      <c r="H49" s="26"/>
      <c r="I49" s="152" t="s">
        <v>3</v>
      </c>
      <c r="J49" s="26"/>
      <c r="K49" s="153"/>
    </row>
    <row r="50" spans="1:11" ht="13.5" customHeight="1">
      <c r="A50" s="131"/>
      <c r="B50" s="35"/>
      <c r="C50" s="4"/>
      <c r="D50" s="4"/>
      <c r="E50" s="4"/>
      <c r="F50" s="4"/>
      <c r="H50" s="45"/>
      <c r="I50" s="156" t="str">
        <f>'Прил №1'!H65</f>
        <v>Управляющий филиалом</v>
      </c>
      <c r="J50" s="45"/>
      <c r="K50" s="153"/>
    </row>
    <row r="51" spans="1:11" ht="15" customHeight="1">
      <c r="A51" s="92"/>
      <c r="B51" s="35"/>
      <c r="C51" s="4"/>
      <c r="D51" s="4"/>
      <c r="E51" s="4"/>
      <c r="F51" s="4"/>
      <c r="H51" s="157" t="str">
        <f>'Прил №1'!H66</f>
        <v>АО "Газпром газораспределение Великий Новгород"</v>
      </c>
      <c r="J51" s="155"/>
      <c r="K51" s="215" t="str">
        <f>'Прил №1'!H67</f>
        <v>в г.Великий Новгород</v>
      </c>
    </row>
    <row r="52" spans="1:11" ht="23.25" customHeight="1">
      <c r="A52" s="12" t="s">
        <v>161</v>
      </c>
      <c r="B52" s="5"/>
      <c r="C52" s="5"/>
      <c r="D52" s="5"/>
      <c r="E52" s="1"/>
      <c r="F52" s="2"/>
      <c r="H52" s="5"/>
      <c r="I52" s="5"/>
      <c r="J52" s="154" t="s">
        <v>160</v>
      </c>
      <c r="K52" s="1" t="str">
        <f>'Прил №1'!I68</f>
        <v>Галахов М.Б.</v>
      </c>
    </row>
    <row r="53" spans="1:11" ht="15" customHeight="1">
      <c r="A53" s="161" t="s">
        <v>190</v>
      </c>
      <c r="C53" s="5"/>
      <c r="D53" s="5"/>
      <c r="E53" s="1"/>
      <c r="G53" s="5" t="s">
        <v>1</v>
      </c>
      <c r="H53" s="5" t="s">
        <v>191</v>
      </c>
      <c r="I53" s="5"/>
      <c r="J53" s="5"/>
      <c r="K53" s="153"/>
    </row>
  </sheetData>
  <sheetProtection/>
  <mergeCells count="51">
    <mergeCell ref="H45:K45"/>
    <mergeCell ref="A7:A9"/>
    <mergeCell ref="B7:E7"/>
    <mergeCell ref="F7:J7"/>
    <mergeCell ref="H15:K15"/>
    <mergeCell ref="K7:K9"/>
    <mergeCell ref="C8:C9"/>
    <mergeCell ref="D8:D9"/>
    <mergeCell ref="E8:E9"/>
    <mergeCell ref="H14:K14"/>
    <mergeCell ref="H41:K41"/>
    <mergeCell ref="H42:K42"/>
    <mergeCell ref="H8:I8"/>
    <mergeCell ref="J8:J9"/>
    <mergeCell ref="H16:K16"/>
    <mergeCell ref="H17:K17"/>
    <mergeCell ref="H48:K48"/>
    <mergeCell ref="A48:C48"/>
    <mergeCell ref="F8:F9"/>
    <mergeCell ref="G8:G9"/>
    <mergeCell ref="D48:G48"/>
    <mergeCell ref="B8:B9"/>
    <mergeCell ref="H18:K18"/>
    <mergeCell ref="H19:K19"/>
    <mergeCell ref="H20:K20"/>
    <mergeCell ref="H21:K21"/>
    <mergeCell ref="H22:K22"/>
    <mergeCell ref="A14:C14"/>
    <mergeCell ref="D14:G14"/>
    <mergeCell ref="H23:K23"/>
    <mergeCell ref="H24:K24"/>
    <mergeCell ref="H25:K25"/>
    <mergeCell ref="H26:K26"/>
    <mergeCell ref="H27:K27"/>
    <mergeCell ref="H28:K28"/>
    <mergeCell ref="H29:K29"/>
    <mergeCell ref="H30:K30"/>
    <mergeCell ref="H31:K31"/>
    <mergeCell ref="H32:K32"/>
    <mergeCell ref="H38:K38"/>
    <mergeCell ref="H39:K39"/>
    <mergeCell ref="H46:K46"/>
    <mergeCell ref="H47:K47"/>
    <mergeCell ref="H40:K40"/>
    <mergeCell ref="H33:K33"/>
    <mergeCell ref="H34:K34"/>
    <mergeCell ref="H35:K35"/>
    <mergeCell ref="H36:K36"/>
    <mergeCell ref="H37:K37"/>
    <mergeCell ref="H43:K43"/>
    <mergeCell ref="H44:K44"/>
  </mergeCells>
  <printOptions horizontalCentered="1"/>
  <pageMargins left="0.7086614173228347" right="0.31496062992125984" top="0.3" bottom="0.2" header="0.22" footer="0.15748031496062992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3"/>
  <sheetViews>
    <sheetView zoomScalePageLayoutView="0" workbookViewId="0" topLeftCell="A1">
      <selection activeCell="C25" sqref="C25"/>
    </sheetView>
  </sheetViews>
  <sheetFormatPr defaultColWidth="9.00390625" defaultRowHeight="12.75"/>
  <cols>
    <col min="1" max="1" width="5.625" style="1" customWidth="1"/>
    <col min="2" max="2" width="22.375" style="1" customWidth="1"/>
    <col min="3" max="3" width="19.625" style="1" customWidth="1"/>
    <col min="4" max="4" width="11.00390625" style="1" customWidth="1"/>
    <col min="5" max="5" width="10.125" style="1" customWidth="1"/>
    <col min="6" max="6" width="11.125" style="1" customWidth="1"/>
    <col min="7" max="7" width="12.375" style="1" customWidth="1"/>
    <col min="8" max="8" width="11.875" style="1" customWidth="1"/>
    <col min="9" max="9" width="12.25390625" style="1" customWidth="1"/>
    <col min="10" max="10" width="10.875" style="1" customWidth="1"/>
    <col min="11" max="16384" width="9.125" style="1" customWidth="1"/>
  </cols>
  <sheetData>
    <row r="1" spans="8:12" ht="15">
      <c r="H1" s="83" t="s">
        <v>182</v>
      </c>
      <c r="I1" s="84"/>
      <c r="J1" s="85"/>
      <c r="K1" s="85"/>
      <c r="L1" s="86"/>
    </row>
    <row r="2" spans="8:12" ht="15">
      <c r="H2" s="87" t="s">
        <v>36</v>
      </c>
      <c r="I2" s="88"/>
      <c r="J2" s="88"/>
      <c r="K2" s="89"/>
      <c r="L2" s="90"/>
    </row>
    <row r="3" spans="8:12" ht="15" customHeight="1">
      <c r="H3" s="91"/>
      <c r="J3" s="46"/>
      <c r="K3" s="46"/>
      <c r="L3" s="92"/>
    </row>
    <row r="4" spans="7:12" ht="15">
      <c r="G4" s="91"/>
      <c r="H4" s="35"/>
      <c r="J4" s="46"/>
      <c r="K4" s="46"/>
      <c r="L4" s="92"/>
    </row>
    <row r="5" spans="1:10" ht="15.75" customHeight="1">
      <c r="A5" s="266" t="s">
        <v>120</v>
      </c>
      <c r="B5" s="266"/>
      <c r="C5" s="266"/>
      <c r="D5" s="266"/>
      <c r="E5" s="266"/>
      <c r="F5" s="266"/>
      <c r="G5" s="266"/>
      <c r="H5" s="266"/>
      <c r="I5" s="266"/>
      <c r="J5" s="266"/>
    </row>
    <row r="6" spans="1:10" ht="34.5" customHeight="1">
      <c r="A6" s="267" t="s">
        <v>121</v>
      </c>
      <c r="B6" s="267"/>
      <c r="C6" s="267"/>
      <c r="D6" s="267"/>
      <c r="E6" s="267"/>
      <c r="F6" s="267"/>
      <c r="G6" s="267"/>
      <c r="H6" s="267"/>
      <c r="I6" s="267"/>
      <c r="J6" s="267"/>
    </row>
    <row r="7" spans="1:14" ht="31.5" customHeight="1">
      <c r="A7" s="268" t="s">
        <v>122</v>
      </c>
      <c r="B7" s="268" t="s">
        <v>8</v>
      </c>
      <c r="C7" s="268" t="s">
        <v>123</v>
      </c>
      <c r="D7" s="225" t="s">
        <v>124</v>
      </c>
      <c r="E7" s="226"/>
      <c r="F7" s="262" t="s">
        <v>125</v>
      </c>
      <c r="G7" s="262" t="s">
        <v>18</v>
      </c>
      <c r="H7" s="262" t="s">
        <v>126</v>
      </c>
      <c r="I7" s="262" t="s">
        <v>127</v>
      </c>
      <c r="J7" s="262" t="s">
        <v>128</v>
      </c>
      <c r="K7" s="93"/>
      <c r="L7" s="34"/>
      <c r="M7" s="47"/>
      <c r="N7" s="47"/>
    </row>
    <row r="8" spans="1:14" ht="18.75" customHeight="1">
      <c r="A8" s="269"/>
      <c r="B8" s="269"/>
      <c r="C8" s="269"/>
      <c r="D8" s="31" t="s">
        <v>129</v>
      </c>
      <c r="E8" s="31" t="s">
        <v>130</v>
      </c>
      <c r="F8" s="262"/>
      <c r="G8" s="262"/>
      <c r="H8" s="262"/>
      <c r="I8" s="262"/>
      <c r="J8" s="262"/>
      <c r="K8" s="47"/>
      <c r="L8" s="47"/>
      <c r="M8" s="47"/>
      <c r="N8" s="47"/>
    </row>
    <row r="9" spans="1:14" ht="15.75" customHeight="1">
      <c r="A9" s="270" t="s">
        <v>131</v>
      </c>
      <c r="B9" s="271"/>
      <c r="C9" s="271"/>
      <c r="D9" s="271"/>
      <c r="E9" s="271"/>
      <c r="F9" s="271"/>
      <c r="G9" s="271"/>
      <c r="H9" s="271"/>
      <c r="I9" s="271"/>
      <c r="J9" s="272"/>
      <c r="K9" s="47"/>
      <c r="L9" s="47"/>
      <c r="M9" s="47"/>
      <c r="N9" s="47"/>
    </row>
    <row r="10" spans="1:10" ht="15">
      <c r="A10" s="94">
        <v>1</v>
      </c>
      <c r="B10" s="94"/>
      <c r="C10" s="94"/>
      <c r="D10" s="94"/>
      <c r="E10" s="94"/>
      <c r="F10" s="94"/>
      <c r="G10" s="94"/>
      <c r="H10" s="94"/>
      <c r="I10" s="94"/>
      <c r="J10" s="94"/>
    </row>
    <row r="11" spans="1:10" ht="15">
      <c r="A11" s="94">
        <v>2</v>
      </c>
      <c r="B11" s="94"/>
      <c r="C11" s="94"/>
      <c r="D11" s="94"/>
      <c r="E11" s="94"/>
      <c r="F11" s="94"/>
      <c r="G11" s="94"/>
      <c r="H11" s="94"/>
      <c r="I11" s="94"/>
      <c r="J11" s="94"/>
    </row>
    <row r="12" spans="1:10" ht="15">
      <c r="A12" s="94">
        <v>3</v>
      </c>
      <c r="B12" s="94"/>
      <c r="C12" s="94"/>
      <c r="D12" s="94"/>
      <c r="E12" s="94"/>
      <c r="F12" s="94"/>
      <c r="G12" s="94"/>
      <c r="H12" s="94"/>
      <c r="I12" s="94"/>
      <c r="J12" s="94"/>
    </row>
    <row r="13" spans="1:10" ht="15">
      <c r="A13" s="94">
        <v>4</v>
      </c>
      <c r="B13" s="94"/>
      <c r="C13" s="94"/>
      <c r="D13" s="94"/>
      <c r="E13" s="94"/>
      <c r="F13" s="94"/>
      <c r="G13" s="94"/>
      <c r="H13" s="94"/>
      <c r="I13" s="94"/>
      <c r="J13" s="94"/>
    </row>
    <row r="14" spans="1:10" ht="15">
      <c r="A14" s="273" t="s">
        <v>132</v>
      </c>
      <c r="B14" s="274"/>
      <c r="C14" s="274"/>
      <c r="D14" s="274"/>
      <c r="E14" s="274"/>
      <c r="F14" s="274"/>
      <c r="G14" s="274"/>
      <c r="H14" s="274"/>
      <c r="I14" s="274"/>
      <c r="J14" s="275"/>
    </row>
    <row r="15" spans="1:10" ht="15">
      <c r="A15" s="94">
        <v>1</v>
      </c>
      <c r="B15" s="94"/>
      <c r="C15" s="94"/>
      <c r="D15" s="94"/>
      <c r="E15" s="94"/>
      <c r="F15" s="94"/>
      <c r="G15" s="94"/>
      <c r="H15" s="94"/>
      <c r="I15" s="94"/>
      <c r="J15" s="94"/>
    </row>
    <row r="16" spans="1:10" ht="15">
      <c r="A16" s="94">
        <v>2</v>
      </c>
      <c r="B16" s="94"/>
      <c r="C16" s="94"/>
      <c r="D16" s="94"/>
      <c r="E16" s="94"/>
      <c r="F16" s="94"/>
      <c r="G16" s="94"/>
      <c r="H16" s="94"/>
      <c r="I16" s="94"/>
      <c r="J16" s="94"/>
    </row>
    <row r="17" spans="1:10" ht="15">
      <c r="A17" s="94">
        <v>3</v>
      </c>
      <c r="B17" s="94"/>
      <c r="C17" s="94"/>
      <c r="D17" s="94"/>
      <c r="E17" s="94"/>
      <c r="F17" s="94"/>
      <c r="G17" s="94"/>
      <c r="H17" s="94"/>
      <c r="I17" s="94"/>
      <c r="J17" s="94"/>
    </row>
    <row r="18" spans="1:10" ht="17.25" customHeight="1">
      <c r="A18" s="95" t="s">
        <v>101</v>
      </c>
      <c r="B18" s="95"/>
      <c r="C18" s="95" t="s">
        <v>133</v>
      </c>
      <c r="D18" s="95"/>
      <c r="E18" s="95" t="s">
        <v>134</v>
      </c>
      <c r="F18" s="95"/>
      <c r="G18" s="95"/>
      <c r="H18" s="95" t="s">
        <v>135</v>
      </c>
      <c r="I18" s="95"/>
      <c r="J18" s="95"/>
    </row>
    <row r="19" spans="4:6" ht="29.25" customHeight="1">
      <c r="D19" s="266" t="s">
        <v>102</v>
      </c>
      <c r="E19" s="266"/>
      <c r="F19" s="266"/>
    </row>
    <row r="21" spans="2:10" ht="21" customHeight="1">
      <c r="B21" s="26" t="s">
        <v>0</v>
      </c>
      <c r="C21" s="6"/>
      <c r="D21" s="6"/>
      <c r="E21" s="6"/>
      <c r="F21" s="6"/>
      <c r="H21" s="152" t="s">
        <v>3</v>
      </c>
      <c r="I21" s="26"/>
      <c r="J21" s="6"/>
    </row>
    <row r="22" spans="2:10" ht="18.75" customHeight="1">
      <c r="B22" s="131"/>
      <c r="C22" s="35"/>
      <c r="D22" s="4"/>
      <c r="E22" s="4"/>
      <c r="F22" s="4"/>
      <c r="H22" s="131" t="str">
        <f>'Прил №1'!H65</f>
        <v>Управляющий филиалом</v>
      </c>
      <c r="I22" s="35"/>
      <c r="J22" s="4"/>
    </row>
    <row r="23" spans="1:10" ht="15" customHeight="1">
      <c r="A23" s="4"/>
      <c r="B23" s="140"/>
      <c r="C23" s="35"/>
      <c r="D23" s="4"/>
      <c r="E23" s="4"/>
      <c r="F23" s="4"/>
      <c r="H23" s="131" t="str">
        <f>'Прил №1'!H66</f>
        <v>АО "Газпром газораспределение Великий Новгород"</v>
      </c>
      <c r="I23" s="4"/>
      <c r="J23" s="4"/>
    </row>
    <row r="24" spans="1:10" ht="15" customHeight="1">
      <c r="A24" s="4"/>
      <c r="B24" s="140"/>
      <c r="C24" s="35"/>
      <c r="D24" s="4"/>
      <c r="E24" s="4"/>
      <c r="F24" s="4"/>
      <c r="H24" s="131" t="str">
        <f>'Прил №1'!H67</f>
        <v>в г.Великий Новгород</v>
      </c>
      <c r="I24" s="4"/>
      <c r="J24" s="4"/>
    </row>
    <row r="25" spans="1:10" ht="38.25" customHeight="1">
      <c r="A25" s="5"/>
      <c r="B25" s="5" t="s">
        <v>119</v>
      </c>
      <c r="C25" s="5"/>
      <c r="D25" s="5"/>
      <c r="E25" s="5"/>
      <c r="F25" s="5"/>
      <c r="H25" s="141" t="s">
        <v>119</v>
      </c>
      <c r="I25" s="7" t="str">
        <f>'Прил №1'!I68</f>
        <v>Галахов М.Б.</v>
      </c>
      <c r="J25" s="7"/>
    </row>
    <row r="26" spans="1:10" ht="22.5" customHeight="1">
      <c r="A26" s="5"/>
      <c r="B26" s="5" t="s">
        <v>192</v>
      </c>
      <c r="C26" s="5"/>
      <c r="D26" s="5"/>
      <c r="E26" s="5"/>
      <c r="F26" s="5"/>
      <c r="G26" s="5" t="s">
        <v>192</v>
      </c>
      <c r="H26" s="5"/>
      <c r="I26" s="5"/>
      <c r="J26" s="5"/>
    </row>
    <row r="27" spans="2:10" ht="13.5" customHeight="1">
      <c r="B27" s="5" t="s">
        <v>1</v>
      </c>
      <c r="C27" s="5"/>
      <c r="D27" s="5"/>
      <c r="E27" s="96"/>
      <c r="F27" s="96"/>
      <c r="G27" s="5" t="s">
        <v>1</v>
      </c>
      <c r="H27" s="5"/>
      <c r="I27" s="5"/>
      <c r="J27" s="5"/>
    </row>
    <row r="43" ht="15">
      <c r="N43" s="35"/>
    </row>
  </sheetData>
  <sheetProtection/>
  <mergeCells count="14">
    <mergeCell ref="A9:J9"/>
    <mergeCell ref="A14:J14"/>
    <mergeCell ref="D19:F19"/>
    <mergeCell ref="H7:H8"/>
    <mergeCell ref="I7:I8"/>
    <mergeCell ref="A5:J5"/>
    <mergeCell ref="A6:J6"/>
    <mergeCell ref="A7:A8"/>
    <mergeCell ref="B7:B8"/>
    <mergeCell ref="C7:C8"/>
    <mergeCell ref="D7:E7"/>
    <mergeCell ref="F7:F8"/>
    <mergeCell ref="G7:G8"/>
    <mergeCell ref="J7:J8"/>
  </mergeCells>
  <printOptions/>
  <pageMargins left="0.7086614173228347" right="0.31496062992125984" top="0.7086614173228347" bottom="0.5905511811023623" header="0.5118110236220472" footer="0.3937007874015748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50"/>
  <sheetViews>
    <sheetView zoomScale="70" zoomScaleNormal="70" zoomScaleSheetLayoutView="70" zoomScalePageLayoutView="0" workbookViewId="0" topLeftCell="A1">
      <selection activeCell="J48" sqref="J48"/>
    </sheetView>
  </sheetViews>
  <sheetFormatPr defaultColWidth="10.75390625" defaultRowHeight="15" customHeight="1"/>
  <cols>
    <col min="1" max="1" width="7.25390625" style="49" customWidth="1"/>
    <col min="2" max="16" width="7.875" style="49" customWidth="1"/>
    <col min="17" max="17" width="8.25390625" style="49" customWidth="1"/>
    <col min="18" max="27" width="7.875" style="49" customWidth="1"/>
    <col min="28" max="31" width="10.75390625" style="49" customWidth="1"/>
    <col min="32" max="32" width="14.625" style="49" customWidth="1"/>
    <col min="33" max="16384" width="10.75390625" style="49" customWidth="1"/>
  </cols>
  <sheetData>
    <row r="1" spans="3:28" ht="15" customHeight="1">
      <c r="C1" s="97"/>
      <c r="D1" s="44" t="s">
        <v>34</v>
      </c>
      <c r="E1" s="48" t="str">
        <f>'Прил № 2'!E1</f>
        <v>АО "Газпром газораспределение Великий Новгород"</v>
      </c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T1" s="98" t="s">
        <v>183</v>
      </c>
      <c r="U1" s="99"/>
      <c r="V1" s="100"/>
      <c r="X1" s="101"/>
      <c r="Y1" s="101"/>
      <c r="Z1" s="101"/>
      <c r="AA1" s="27"/>
      <c r="AB1" s="27"/>
    </row>
    <row r="2" spans="4:28" ht="15" customHeight="1">
      <c r="D2" s="11"/>
      <c r="S2" s="11"/>
      <c r="T2" s="102" t="s">
        <v>36</v>
      </c>
      <c r="U2" s="103"/>
      <c r="X2" s="104"/>
      <c r="Y2" s="105"/>
      <c r="Z2" s="106"/>
      <c r="AA2" s="27"/>
      <c r="AB2" s="27"/>
    </row>
    <row r="3" spans="3:28" ht="17.25" customHeight="1">
      <c r="C3" s="97"/>
      <c r="D3" s="44" t="s">
        <v>37</v>
      </c>
      <c r="E3" s="51"/>
      <c r="F3" s="52"/>
      <c r="G3" s="44" t="s">
        <v>38</v>
      </c>
      <c r="H3" s="51"/>
      <c r="I3" s="52"/>
      <c r="J3" s="11"/>
      <c r="T3" s="99"/>
      <c r="U3" s="107"/>
      <c r="V3" s="99"/>
      <c r="X3" s="53"/>
      <c r="Y3" s="53"/>
      <c r="Z3" s="53"/>
      <c r="AA3" s="53"/>
      <c r="AB3" s="27"/>
    </row>
    <row r="4" spans="4:27" ht="15" customHeight="1">
      <c r="D4" s="11"/>
      <c r="E4" s="11"/>
      <c r="F4" s="11"/>
      <c r="G4" s="11"/>
      <c r="H4" s="11"/>
      <c r="I4" s="11"/>
      <c r="J4" s="11"/>
      <c r="Y4" s="108"/>
      <c r="Z4" s="108"/>
      <c r="AA4" s="108"/>
    </row>
    <row r="5" spans="3:27" ht="15" customHeight="1">
      <c r="C5" s="97"/>
      <c r="D5" s="44" t="s">
        <v>39</v>
      </c>
      <c r="E5" s="51"/>
      <c r="F5" s="52"/>
      <c r="G5" s="52"/>
      <c r="H5" s="52"/>
      <c r="I5" s="52"/>
      <c r="J5" s="52"/>
      <c r="X5" s="97" t="s">
        <v>40</v>
      </c>
      <c r="Y5" s="109"/>
      <c r="Z5" s="109"/>
      <c r="AA5" s="109"/>
    </row>
    <row r="6" spans="1:26" ht="15" customHeight="1">
      <c r="A6" s="49" t="s">
        <v>41</v>
      </c>
      <c r="Z6" s="49" t="s">
        <v>42</v>
      </c>
    </row>
    <row r="7" spans="1:27" ht="15" customHeight="1">
      <c r="A7" s="55" t="s">
        <v>43</v>
      </c>
      <c r="B7" s="56" t="s">
        <v>44</v>
      </c>
      <c r="C7" s="56" t="s">
        <v>45</v>
      </c>
      <c r="D7" s="56" t="s">
        <v>46</v>
      </c>
      <c r="E7" s="56" t="s">
        <v>47</v>
      </c>
      <c r="F7" s="56" t="s">
        <v>48</v>
      </c>
      <c r="G7" s="56" t="s">
        <v>49</v>
      </c>
      <c r="H7" s="56" t="s">
        <v>50</v>
      </c>
      <c r="I7" s="56" t="s">
        <v>51</v>
      </c>
      <c r="J7" s="56" t="s">
        <v>52</v>
      </c>
      <c r="K7" s="56" t="s">
        <v>53</v>
      </c>
      <c r="L7" s="56" t="s">
        <v>54</v>
      </c>
      <c r="M7" s="56" t="s">
        <v>55</v>
      </c>
      <c r="N7" s="56" t="s">
        <v>56</v>
      </c>
      <c r="O7" s="56" t="s">
        <v>57</v>
      </c>
      <c r="P7" s="56" t="s">
        <v>58</v>
      </c>
      <c r="Q7" s="56" t="s">
        <v>59</v>
      </c>
      <c r="R7" s="56" t="s">
        <v>60</v>
      </c>
      <c r="S7" s="56" t="s">
        <v>61</v>
      </c>
      <c r="T7" s="56" t="s">
        <v>62</v>
      </c>
      <c r="U7" s="56" t="s">
        <v>63</v>
      </c>
      <c r="V7" s="56" t="s">
        <v>64</v>
      </c>
      <c r="W7" s="56" t="s">
        <v>65</v>
      </c>
      <c r="X7" s="56" t="s">
        <v>66</v>
      </c>
      <c r="Y7" s="56" t="s">
        <v>67</v>
      </c>
      <c r="Z7" s="110" t="s">
        <v>68</v>
      </c>
      <c r="AA7" s="110" t="s">
        <v>69</v>
      </c>
    </row>
    <row r="8" spans="1:27" s="27" customFormat="1" ht="15" customHeight="1">
      <c r="A8" s="58" t="s">
        <v>70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0">
        <f aca="true" t="shared" si="0" ref="Z8:Z38">SUM(B8:Y8)</f>
        <v>0</v>
      </c>
      <c r="AA8" s="60">
        <f>SUM(Z8)</f>
        <v>0</v>
      </c>
    </row>
    <row r="9" spans="1:27" s="27" customFormat="1" ht="15" customHeight="1">
      <c r="A9" s="58" t="s">
        <v>71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0">
        <f t="shared" si="0"/>
        <v>0</v>
      </c>
      <c r="AA9" s="60">
        <f>SUM(Z8:Z9)</f>
        <v>0</v>
      </c>
    </row>
    <row r="10" spans="1:27" s="27" customFormat="1" ht="15" customHeight="1">
      <c r="A10" s="58" t="s">
        <v>72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0">
        <f t="shared" si="0"/>
        <v>0</v>
      </c>
      <c r="AA10" s="60">
        <f>SUM(Z8:Z10)</f>
        <v>0</v>
      </c>
    </row>
    <row r="11" spans="1:27" s="27" customFormat="1" ht="15" customHeight="1">
      <c r="A11" s="58" t="s">
        <v>73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0">
        <f t="shared" si="0"/>
        <v>0</v>
      </c>
      <c r="AA11" s="60">
        <f>SUM(Z8:Z11)</f>
        <v>0</v>
      </c>
    </row>
    <row r="12" spans="1:27" s="27" customFormat="1" ht="15" customHeight="1">
      <c r="A12" s="58" t="s">
        <v>74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0">
        <f t="shared" si="0"/>
        <v>0</v>
      </c>
      <c r="AA12" s="60">
        <f>SUM(Z8:Z12)</f>
        <v>0</v>
      </c>
    </row>
    <row r="13" spans="1:27" s="27" customFormat="1" ht="15" customHeight="1">
      <c r="A13" s="58" t="s">
        <v>75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0">
        <f t="shared" si="0"/>
        <v>0</v>
      </c>
      <c r="AA13" s="60">
        <f>SUM(Z8:Z13)</f>
        <v>0</v>
      </c>
    </row>
    <row r="14" spans="1:27" s="27" customFormat="1" ht="15" customHeight="1">
      <c r="A14" s="58" t="s">
        <v>76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0">
        <f t="shared" si="0"/>
        <v>0</v>
      </c>
      <c r="AA14" s="60">
        <f>SUM(Z8:Z14)</f>
        <v>0</v>
      </c>
    </row>
    <row r="15" spans="1:32" s="27" customFormat="1" ht="15" customHeight="1">
      <c r="A15" s="58" t="s">
        <v>77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0">
        <f t="shared" si="0"/>
        <v>0</v>
      </c>
      <c r="AA15" s="60">
        <f>SUM(Z8:Z15)</f>
        <v>0</v>
      </c>
      <c r="AF15" s="164"/>
    </row>
    <row r="16" spans="1:27" s="27" customFormat="1" ht="15" customHeight="1">
      <c r="A16" s="58" t="s">
        <v>78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0">
        <f t="shared" si="0"/>
        <v>0</v>
      </c>
      <c r="AA16" s="60">
        <f>SUM(Z8:Z16)</f>
        <v>0</v>
      </c>
    </row>
    <row r="17" spans="1:27" s="27" customFormat="1" ht="15" customHeight="1">
      <c r="A17" s="58" t="s">
        <v>79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0">
        <f t="shared" si="0"/>
        <v>0</v>
      </c>
      <c r="AA17" s="60">
        <f>SUM(Z8:Z17)</f>
        <v>0</v>
      </c>
    </row>
    <row r="18" spans="1:27" s="27" customFormat="1" ht="15" customHeight="1">
      <c r="A18" s="58" t="s">
        <v>80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0">
        <f t="shared" si="0"/>
        <v>0</v>
      </c>
      <c r="AA18" s="60">
        <f>SUM(Z8:Z18)</f>
        <v>0</v>
      </c>
    </row>
    <row r="19" spans="1:27" s="27" customFormat="1" ht="15" customHeight="1">
      <c r="A19" s="58" t="s">
        <v>81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0">
        <f t="shared" si="0"/>
        <v>0</v>
      </c>
      <c r="AA19" s="60">
        <f>SUM(Z8:Z19)</f>
        <v>0</v>
      </c>
    </row>
    <row r="20" spans="1:27" s="27" customFormat="1" ht="15" customHeight="1">
      <c r="A20" s="58" t="s">
        <v>82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0">
        <f t="shared" si="0"/>
        <v>0</v>
      </c>
      <c r="AA20" s="60">
        <f>SUM(Z8:Z20)</f>
        <v>0</v>
      </c>
    </row>
    <row r="21" spans="1:27" s="27" customFormat="1" ht="15" customHeight="1">
      <c r="A21" s="58" t="s">
        <v>83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0">
        <f t="shared" si="0"/>
        <v>0</v>
      </c>
      <c r="AA21" s="60">
        <f>SUM(Z8:Z21)</f>
        <v>0</v>
      </c>
    </row>
    <row r="22" spans="1:27" s="27" customFormat="1" ht="15" customHeight="1">
      <c r="A22" s="58" t="s">
        <v>84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0">
        <f t="shared" si="0"/>
        <v>0</v>
      </c>
      <c r="AA22" s="60">
        <f>SUM(Z8:Z22)</f>
        <v>0</v>
      </c>
    </row>
    <row r="23" spans="1:27" s="27" customFormat="1" ht="15" customHeight="1">
      <c r="A23" s="58" t="s">
        <v>85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0">
        <f t="shared" si="0"/>
        <v>0</v>
      </c>
      <c r="AA23" s="60">
        <f>SUM(Z8:Z23)</f>
        <v>0</v>
      </c>
    </row>
    <row r="24" spans="1:27" s="27" customFormat="1" ht="15" customHeight="1">
      <c r="A24" s="58" t="s">
        <v>86</v>
      </c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0">
        <f t="shared" si="0"/>
        <v>0</v>
      </c>
      <c r="AA24" s="60">
        <f>SUM(Z8:Z24)</f>
        <v>0</v>
      </c>
    </row>
    <row r="25" spans="1:27" s="27" customFormat="1" ht="15" customHeight="1">
      <c r="A25" s="58" t="s">
        <v>87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0">
        <f t="shared" si="0"/>
        <v>0</v>
      </c>
      <c r="AA25" s="60">
        <f>SUM(Z8:Z25)</f>
        <v>0</v>
      </c>
    </row>
    <row r="26" spans="1:27" s="27" customFormat="1" ht="15" customHeight="1">
      <c r="A26" s="58" t="s">
        <v>88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0">
        <f t="shared" si="0"/>
        <v>0</v>
      </c>
      <c r="AA26" s="60">
        <f>SUM(Z8:Z26)</f>
        <v>0</v>
      </c>
    </row>
    <row r="27" spans="1:27" s="27" customFormat="1" ht="15" customHeight="1">
      <c r="A27" s="58" t="s">
        <v>89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0">
        <f t="shared" si="0"/>
        <v>0</v>
      </c>
      <c r="AA27" s="60">
        <f>SUM(Z8:Z27)</f>
        <v>0</v>
      </c>
    </row>
    <row r="28" spans="1:27" s="27" customFormat="1" ht="15" customHeight="1">
      <c r="A28" s="58" t="s">
        <v>90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0">
        <f t="shared" si="0"/>
        <v>0</v>
      </c>
      <c r="AA28" s="60">
        <f>SUM(Z8:Z28)</f>
        <v>0</v>
      </c>
    </row>
    <row r="29" spans="1:27" s="27" customFormat="1" ht="15" customHeight="1">
      <c r="A29" s="58" t="s">
        <v>91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0">
        <f t="shared" si="0"/>
        <v>0</v>
      </c>
      <c r="AA29" s="60">
        <f>SUM(Z8:Z29)</f>
        <v>0</v>
      </c>
    </row>
    <row r="30" spans="1:27" s="27" customFormat="1" ht="15" customHeight="1">
      <c r="A30" s="58" t="s">
        <v>92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0">
        <f t="shared" si="0"/>
        <v>0</v>
      </c>
      <c r="AA30" s="60">
        <f>SUM(Z8:Z30)</f>
        <v>0</v>
      </c>
    </row>
    <row r="31" spans="1:27" s="27" customFormat="1" ht="15" customHeight="1">
      <c r="A31" s="58" t="s">
        <v>93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0">
        <f t="shared" si="0"/>
        <v>0</v>
      </c>
      <c r="AA31" s="60">
        <f>SUM(Z8:Z31)</f>
        <v>0</v>
      </c>
    </row>
    <row r="32" spans="1:27" s="27" customFormat="1" ht="15" customHeight="1">
      <c r="A32" s="58" t="s">
        <v>94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0">
        <f t="shared" si="0"/>
        <v>0</v>
      </c>
      <c r="AA32" s="60">
        <f>SUM(Z8:Z32)</f>
        <v>0</v>
      </c>
    </row>
    <row r="33" spans="1:27" s="27" customFormat="1" ht="15" customHeight="1">
      <c r="A33" s="58" t="s">
        <v>95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0">
        <f t="shared" si="0"/>
        <v>0</v>
      </c>
      <c r="AA33" s="60">
        <f>SUM(Z8:Z33)</f>
        <v>0</v>
      </c>
    </row>
    <row r="34" spans="1:27" s="27" customFormat="1" ht="15" customHeight="1">
      <c r="A34" s="58" t="s">
        <v>96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0">
        <f t="shared" si="0"/>
        <v>0</v>
      </c>
      <c r="AA34" s="60">
        <f>SUM(Z8:Z34)</f>
        <v>0</v>
      </c>
    </row>
    <row r="35" spans="1:27" s="27" customFormat="1" ht="15" customHeight="1">
      <c r="A35" s="58" t="s">
        <v>97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0">
        <f t="shared" si="0"/>
        <v>0</v>
      </c>
      <c r="AA35" s="60">
        <f>SUM(Z8:Z35)</f>
        <v>0</v>
      </c>
    </row>
    <row r="36" spans="1:27" s="27" customFormat="1" ht="15" customHeight="1">
      <c r="A36" s="58" t="s">
        <v>98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0">
        <f t="shared" si="0"/>
        <v>0</v>
      </c>
      <c r="AA36" s="60">
        <f>SUM(Z8:Z36)</f>
        <v>0</v>
      </c>
    </row>
    <row r="37" spans="1:27" s="27" customFormat="1" ht="15" customHeight="1">
      <c r="A37" s="58" t="s">
        <v>99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0">
        <f t="shared" si="0"/>
        <v>0</v>
      </c>
      <c r="AA37" s="60">
        <f>SUM(Z6:Z37)</f>
        <v>0</v>
      </c>
    </row>
    <row r="38" spans="1:27" s="27" customFormat="1" ht="15" customHeight="1">
      <c r="A38" s="58" t="s">
        <v>100</v>
      </c>
      <c r="B38" s="111"/>
      <c r="C38" s="111"/>
      <c r="D38" s="6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2"/>
      <c r="Z38" s="60">
        <f t="shared" si="0"/>
        <v>0</v>
      </c>
      <c r="AA38" s="60">
        <f>SUM(Z6:Z38)</f>
        <v>0</v>
      </c>
    </row>
    <row r="39" spans="1:27" ht="15" customHeight="1">
      <c r="A39" s="64" t="s">
        <v>43</v>
      </c>
      <c r="B39" s="65" t="s">
        <v>44</v>
      </c>
      <c r="C39" s="65" t="s">
        <v>45</v>
      </c>
      <c r="D39" s="66" t="s">
        <v>46</v>
      </c>
      <c r="E39" s="65" t="s">
        <v>47</v>
      </c>
      <c r="F39" s="65" t="s">
        <v>48</v>
      </c>
      <c r="G39" s="65" t="s">
        <v>49</v>
      </c>
      <c r="H39" s="65" t="s">
        <v>50</v>
      </c>
      <c r="I39" s="65" t="s">
        <v>51</v>
      </c>
      <c r="J39" s="65" t="s">
        <v>52</v>
      </c>
      <c r="K39" s="65" t="s">
        <v>53</v>
      </c>
      <c r="L39" s="65" t="s">
        <v>54</v>
      </c>
      <c r="M39" s="65" t="s">
        <v>55</v>
      </c>
      <c r="N39" s="65" t="s">
        <v>56</v>
      </c>
      <c r="O39" s="65" t="s">
        <v>57</v>
      </c>
      <c r="P39" s="65" t="s">
        <v>58</v>
      </c>
      <c r="Q39" s="65" t="s">
        <v>59</v>
      </c>
      <c r="R39" s="65" t="s">
        <v>60</v>
      </c>
      <c r="S39" s="65" t="s">
        <v>61</v>
      </c>
      <c r="T39" s="65" t="s">
        <v>62</v>
      </c>
      <c r="U39" s="65" t="s">
        <v>63</v>
      </c>
      <c r="V39" s="65" t="s">
        <v>64</v>
      </c>
      <c r="W39" s="65" t="s">
        <v>65</v>
      </c>
      <c r="X39" s="65" t="s">
        <v>66</v>
      </c>
      <c r="Y39" s="67" t="s">
        <v>67</v>
      </c>
      <c r="Z39" s="68">
        <f>SUM(Z8:Z38)</f>
        <v>0</v>
      </c>
      <c r="AA39" s="68">
        <f>AA38</f>
        <v>0</v>
      </c>
    </row>
    <row r="40" spans="3:27" s="48" customFormat="1" ht="15" customHeight="1">
      <c r="C40" s="176"/>
      <c r="E40" s="69" t="s">
        <v>136</v>
      </c>
      <c r="F40" s="73"/>
      <c r="G40" s="73"/>
      <c r="H40" s="73"/>
      <c r="I40" s="73"/>
      <c r="J40" s="73"/>
      <c r="T40" s="73" t="s">
        <v>101</v>
      </c>
      <c r="U40" s="73"/>
      <c r="V40" s="73"/>
      <c r="W40" s="73"/>
      <c r="X40" s="73"/>
      <c r="Z40" s="113"/>
      <c r="AA40" s="113"/>
    </row>
    <row r="41" spans="26:27" s="48" customFormat="1" ht="15" customHeight="1">
      <c r="Z41" s="114"/>
      <c r="AA41" s="114"/>
    </row>
    <row r="42" spans="1:27" s="48" customFormat="1" ht="15" customHeight="1">
      <c r="A42" s="247" t="s">
        <v>102</v>
      </c>
      <c r="B42" s="247"/>
      <c r="C42" s="247"/>
      <c r="D42" s="247"/>
      <c r="E42" s="247"/>
      <c r="F42" s="247"/>
      <c r="G42" s="247"/>
      <c r="H42" s="247"/>
      <c r="I42" s="247"/>
      <c r="J42" s="247"/>
      <c r="K42" s="247"/>
      <c r="L42" s="247"/>
      <c r="M42" s="247"/>
      <c r="N42" s="247"/>
      <c r="O42" s="247"/>
      <c r="P42" s="247"/>
      <c r="Q42" s="247"/>
      <c r="R42" s="247"/>
      <c r="S42" s="247"/>
      <c r="T42" s="247"/>
      <c r="U42" s="247"/>
      <c r="V42" s="247"/>
      <c r="W42" s="247"/>
      <c r="X42" s="247"/>
      <c r="Y42" s="247"/>
      <c r="Z42" s="247"/>
      <c r="AA42" s="247"/>
    </row>
    <row r="43" s="48" customFormat="1" ht="15" customHeight="1"/>
    <row r="44" spans="2:26" s="48" customFormat="1" ht="15" customHeight="1">
      <c r="B44" s="72" t="s">
        <v>103</v>
      </c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27"/>
      <c r="N44" s="27"/>
      <c r="O44" s="72" t="s">
        <v>34</v>
      </c>
      <c r="P44" s="74"/>
      <c r="Q44" s="74"/>
      <c r="R44" s="74"/>
      <c r="S44" s="73"/>
      <c r="T44" s="73"/>
      <c r="U44" s="73"/>
      <c r="V44" s="74"/>
      <c r="W44" s="73"/>
      <c r="X44" s="74"/>
      <c r="Y44" s="74"/>
      <c r="Z44" s="74"/>
    </row>
    <row r="45" spans="3:26" s="48" customFormat="1" ht="15" customHeight="1">
      <c r="C45" s="41"/>
      <c r="D45" s="41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75"/>
      <c r="W45" s="41"/>
      <c r="Y45" s="76"/>
      <c r="Z45" s="75"/>
    </row>
    <row r="46" spans="2:26" s="48" customFormat="1" ht="32.25" customHeight="1">
      <c r="B46" s="124"/>
      <c r="C46" s="159"/>
      <c r="D46" s="159"/>
      <c r="E46" s="124"/>
      <c r="F46" s="74"/>
      <c r="G46" s="159"/>
      <c r="H46" s="159"/>
      <c r="I46" s="159"/>
      <c r="J46" s="130"/>
      <c r="K46" s="130"/>
      <c r="L46" s="130"/>
      <c r="M46" s="27"/>
      <c r="N46" s="27"/>
      <c r="O46" s="124" t="str">
        <f>'Прил №1'!H65</f>
        <v>Управляющий филиалом</v>
      </c>
      <c r="P46" s="74"/>
      <c r="Q46" s="74"/>
      <c r="R46" s="124" t="str">
        <f>'Прил №1'!H66</f>
        <v>АО "Газпром газораспределение Великий Новгород"</v>
      </c>
      <c r="S46" s="74"/>
      <c r="T46" s="74"/>
      <c r="U46" s="74"/>
      <c r="V46" s="74"/>
      <c r="W46" s="73"/>
      <c r="X46" s="74"/>
      <c r="Y46" s="124" t="str">
        <f>'Прил № 2'!Y46</f>
        <v>в г.Великий Новгород</v>
      </c>
      <c r="Z46" s="74"/>
    </row>
    <row r="47" spans="3:26" s="48" customFormat="1" ht="15" customHeight="1">
      <c r="C47" s="41"/>
      <c r="D47" s="77"/>
      <c r="E47" s="78" t="s">
        <v>104</v>
      </c>
      <c r="F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78" t="s">
        <v>104</v>
      </c>
      <c r="S47" s="75"/>
      <c r="V47" s="78"/>
      <c r="W47" s="41"/>
      <c r="Y47" s="79"/>
      <c r="Z47" s="75"/>
    </row>
    <row r="48" spans="2:26" s="48" customFormat="1" ht="33.75" customHeight="1"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27"/>
      <c r="N48" s="27"/>
      <c r="O48" s="74"/>
      <c r="P48" s="74"/>
      <c r="Q48" s="74"/>
      <c r="R48" s="74"/>
      <c r="S48" s="74"/>
      <c r="T48" s="74"/>
      <c r="U48" s="74"/>
      <c r="V48" s="73"/>
      <c r="W48" s="73" t="str">
        <f>'Прил №1'!I68</f>
        <v>Галахов М.Б.</v>
      </c>
      <c r="X48" s="73"/>
      <c r="Y48" s="74"/>
      <c r="Z48" s="216"/>
    </row>
    <row r="49" spans="3:26" s="48" customFormat="1" ht="15" customHeight="1">
      <c r="C49" s="77"/>
      <c r="D49" s="41"/>
      <c r="E49" s="78"/>
      <c r="F49" s="78"/>
      <c r="G49" s="27"/>
      <c r="H49" s="27"/>
      <c r="I49" s="78"/>
      <c r="J49" s="78"/>
      <c r="K49" s="78" t="s">
        <v>105</v>
      </c>
      <c r="L49" s="27"/>
      <c r="M49" s="27"/>
      <c r="N49" s="27"/>
      <c r="O49" s="27"/>
      <c r="P49" s="27"/>
      <c r="Q49" s="27"/>
      <c r="R49" s="27"/>
      <c r="S49" s="75"/>
      <c r="W49" s="78"/>
      <c r="X49" s="78" t="s">
        <v>105</v>
      </c>
      <c r="Y49" s="79"/>
      <c r="Z49" s="75"/>
    </row>
    <row r="50" spans="3:26" s="48" customFormat="1" ht="15" customHeight="1">
      <c r="C50" s="41"/>
      <c r="D50" s="41"/>
      <c r="E50" s="27"/>
      <c r="F50" s="41"/>
      <c r="G50" s="41" t="s">
        <v>32</v>
      </c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75"/>
      <c r="T50" s="41" t="s">
        <v>32</v>
      </c>
      <c r="U50" s="41"/>
      <c r="V50" s="41"/>
      <c r="W50" s="41"/>
      <c r="Y50" s="42"/>
      <c r="Z50" s="75"/>
    </row>
  </sheetData>
  <sheetProtection/>
  <mergeCells count="1">
    <mergeCell ref="A42:AA42"/>
  </mergeCells>
  <printOptions/>
  <pageMargins left="0.3937007874015748" right="0.3937007874015748" top="0.68" bottom="0.34" header="0.43" footer="0.28"/>
  <pageSetup horizontalDpi="600" verticalDpi="600" orientation="landscape" paperSize="9" scale="63" r:id="rId1"/>
  <headerFooter alignWithMargins="0">
    <oddHeader>&amp;C&amp;"Times New Roman,полужирный"&amp;16Интервальный акт фактического почасового потребления электрической энергии по точкам поставки Потребителя.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B49"/>
  <sheetViews>
    <sheetView zoomScale="70" zoomScaleNormal="70" zoomScaleSheetLayoutView="70" zoomScalePageLayoutView="0" workbookViewId="0" topLeftCell="A1">
      <selection activeCell="E45" sqref="E45"/>
    </sheetView>
  </sheetViews>
  <sheetFormatPr defaultColWidth="10.75390625" defaultRowHeight="15" customHeight="1"/>
  <cols>
    <col min="1" max="1" width="10.75390625" style="49" customWidth="1"/>
    <col min="2" max="16" width="7.875" style="49" customWidth="1"/>
    <col min="17" max="17" width="8.75390625" style="49" customWidth="1"/>
    <col min="18" max="27" width="7.875" style="49" customWidth="1"/>
    <col min="28" max="16384" width="10.75390625" style="49" customWidth="1"/>
  </cols>
  <sheetData>
    <row r="1" spans="3:28" s="11" customFormat="1" ht="15" customHeight="1">
      <c r="C1" s="44"/>
      <c r="D1" s="44" t="s">
        <v>34</v>
      </c>
      <c r="E1" s="48" t="str">
        <f>'Прил № 2'!E1</f>
        <v>АО "Газпром газораспределение Великий Новгород"</v>
      </c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T1" s="98" t="s">
        <v>184</v>
      </c>
      <c r="U1" s="40"/>
      <c r="V1" s="100"/>
      <c r="X1" s="101"/>
      <c r="Y1" s="101"/>
      <c r="Z1" s="101"/>
      <c r="AA1" s="48"/>
      <c r="AB1" s="48"/>
    </row>
    <row r="2" spans="5:28" s="11" customFormat="1" ht="15" customHeight="1"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T2" s="102" t="s">
        <v>36</v>
      </c>
      <c r="U2" s="103"/>
      <c r="X2" s="115"/>
      <c r="Y2" s="105"/>
      <c r="Z2" s="106"/>
      <c r="AA2" s="48"/>
      <c r="AB2" s="48"/>
    </row>
    <row r="3" spans="3:28" s="11" customFormat="1" ht="20.25" customHeight="1">
      <c r="C3" s="44"/>
      <c r="D3" s="44" t="s">
        <v>37</v>
      </c>
      <c r="E3" s="51"/>
      <c r="F3" s="52"/>
      <c r="G3" s="44" t="s">
        <v>38</v>
      </c>
      <c r="H3" s="51"/>
      <c r="I3" s="52"/>
      <c r="K3" s="49"/>
      <c r="L3" s="49"/>
      <c r="M3" s="49"/>
      <c r="N3" s="49"/>
      <c r="O3" s="49"/>
      <c r="P3" s="49"/>
      <c r="Q3" s="49"/>
      <c r="R3" s="49"/>
      <c r="T3" s="40"/>
      <c r="U3" s="107"/>
      <c r="V3" s="53"/>
      <c r="W3" s="53"/>
      <c r="X3" s="53"/>
      <c r="AA3" s="48"/>
      <c r="AB3" s="48"/>
    </row>
    <row r="4" spans="11:18" s="11" customFormat="1" ht="15" customHeight="1">
      <c r="K4" s="49"/>
      <c r="L4" s="49"/>
      <c r="M4" s="49"/>
      <c r="N4" s="49"/>
      <c r="O4" s="49"/>
      <c r="P4" s="49"/>
      <c r="Q4" s="49"/>
      <c r="R4" s="49"/>
    </row>
    <row r="5" spans="3:27" s="11" customFormat="1" ht="15" customHeight="1">
      <c r="C5" s="44"/>
      <c r="D5" s="44" t="s">
        <v>39</v>
      </c>
      <c r="E5" s="51"/>
      <c r="F5" s="52"/>
      <c r="G5" s="52"/>
      <c r="H5" s="52"/>
      <c r="I5" s="52"/>
      <c r="J5" s="52"/>
      <c r="K5" s="49"/>
      <c r="L5" s="49"/>
      <c r="M5" s="49"/>
      <c r="N5" s="49"/>
      <c r="O5" s="49"/>
      <c r="P5" s="49"/>
      <c r="Q5" s="49"/>
      <c r="R5" s="49"/>
      <c r="X5" s="44" t="s">
        <v>40</v>
      </c>
      <c r="Y5" s="54"/>
      <c r="Z5" s="54"/>
      <c r="AA5" s="54"/>
    </row>
    <row r="6" spans="1:26" ht="15" customHeight="1">
      <c r="A6" s="49" t="s">
        <v>41</v>
      </c>
      <c r="Z6" s="49" t="s">
        <v>42</v>
      </c>
    </row>
    <row r="7" spans="1:27" ht="15" customHeight="1">
      <c r="A7" s="55" t="s">
        <v>43</v>
      </c>
      <c r="B7" s="56" t="s">
        <v>44</v>
      </c>
      <c r="C7" s="56" t="s">
        <v>45</v>
      </c>
      <c r="D7" s="56" t="s">
        <v>46</v>
      </c>
      <c r="E7" s="56" t="s">
        <v>47</v>
      </c>
      <c r="F7" s="56" t="s">
        <v>48</v>
      </c>
      <c r="G7" s="56" t="s">
        <v>49</v>
      </c>
      <c r="H7" s="56" t="s">
        <v>50</v>
      </c>
      <c r="I7" s="56" t="s">
        <v>51</v>
      </c>
      <c r="J7" s="56" t="s">
        <v>52</v>
      </c>
      <c r="K7" s="56" t="s">
        <v>53</v>
      </c>
      <c r="L7" s="56" t="s">
        <v>54</v>
      </c>
      <c r="M7" s="56" t="s">
        <v>55</v>
      </c>
      <c r="N7" s="56" t="s">
        <v>56</v>
      </c>
      <c r="O7" s="56" t="s">
        <v>57</v>
      </c>
      <c r="P7" s="56" t="s">
        <v>58</v>
      </c>
      <c r="Q7" s="56" t="s">
        <v>59</v>
      </c>
      <c r="R7" s="56" t="s">
        <v>60</v>
      </c>
      <c r="S7" s="56" t="s">
        <v>61</v>
      </c>
      <c r="T7" s="56" t="s">
        <v>62</v>
      </c>
      <c r="U7" s="56" t="s">
        <v>63</v>
      </c>
      <c r="V7" s="56" t="s">
        <v>64</v>
      </c>
      <c r="W7" s="56" t="s">
        <v>65</v>
      </c>
      <c r="X7" s="56" t="s">
        <v>66</v>
      </c>
      <c r="Y7" s="56" t="s">
        <v>67</v>
      </c>
      <c r="Z7" s="110" t="s">
        <v>68</v>
      </c>
      <c r="AA7" s="110" t="s">
        <v>69</v>
      </c>
    </row>
    <row r="8" spans="1:27" s="27" customFormat="1" ht="15" customHeight="1">
      <c r="A8" s="58" t="s">
        <v>70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0">
        <f aca="true" t="shared" si="0" ref="Z8:Z38">SUM(B8:Y8)</f>
        <v>0</v>
      </c>
      <c r="AA8" s="60">
        <f>SUM(Z8)</f>
        <v>0</v>
      </c>
    </row>
    <row r="9" spans="1:27" s="27" customFormat="1" ht="15" customHeight="1">
      <c r="A9" s="58" t="s">
        <v>71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0">
        <f t="shared" si="0"/>
        <v>0</v>
      </c>
      <c r="AA9" s="60">
        <f>SUM(Z8:Z9)</f>
        <v>0</v>
      </c>
    </row>
    <row r="10" spans="1:27" s="27" customFormat="1" ht="15" customHeight="1">
      <c r="A10" s="58" t="s">
        <v>72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0">
        <f t="shared" si="0"/>
        <v>0</v>
      </c>
      <c r="AA10" s="60">
        <f>SUM(Z8:Z10)</f>
        <v>0</v>
      </c>
    </row>
    <row r="11" spans="1:27" s="27" customFormat="1" ht="15" customHeight="1">
      <c r="A11" s="58" t="s">
        <v>73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0">
        <f t="shared" si="0"/>
        <v>0</v>
      </c>
      <c r="AA11" s="60">
        <f>SUM(Z8:Z11)</f>
        <v>0</v>
      </c>
    </row>
    <row r="12" spans="1:27" s="27" customFormat="1" ht="15" customHeight="1">
      <c r="A12" s="58" t="s">
        <v>74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0">
        <f t="shared" si="0"/>
        <v>0</v>
      </c>
      <c r="AA12" s="60">
        <f>SUM(Z8:Z12)</f>
        <v>0</v>
      </c>
    </row>
    <row r="13" spans="1:27" s="27" customFormat="1" ht="15" customHeight="1">
      <c r="A13" s="58" t="s">
        <v>75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0">
        <f t="shared" si="0"/>
        <v>0</v>
      </c>
      <c r="AA13" s="60">
        <f>SUM(Z8:Z13)</f>
        <v>0</v>
      </c>
    </row>
    <row r="14" spans="1:27" s="27" customFormat="1" ht="15" customHeight="1">
      <c r="A14" s="58" t="s">
        <v>76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0">
        <f t="shared" si="0"/>
        <v>0</v>
      </c>
      <c r="AA14" s="60">
        <f>SUM(Z8:Z14)</f>
        <v>0</v>
      </c>
    </row>
    <row r="15" spans="1:27" s="27" customFormat="1" ht="15" customHeight="1">
      <c r="A15" s="58" t="s">
        <v>77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0">
        <f t="shared" si="0"/>
        <v>0</v>
      </c>
      <c r="AA15" s="60">
        <f>SUM(Z8:Z15)</f>
        <v>0</v>
      </c>
    </row>
    <row r="16" spans="1:27" s="27" customFormat="1" ht="15" customHeight="1">
      <c r="A16" s="58" t="s">
        <v>78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0">
        <f t="shared" si="0"/>
        <v>0</v>
      </c>
      <c r="AA16" s="60">
        <f>SUM(Z8:Z16)</f>
        <v>0</v>
      </c>
    </row>
    <row r="17" spans="1:27" s="27" customFormat="1" ht="15" customHeight="1">
      <c r="A17" s="58" t="s">
        <v>79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0">
        <f t="shared" si="0"/>
        <v>0</v>
      </c>
      <c r="AA17" s="60">
        <f>SUM(Z8:Z17)</f>
        <v>0</v>
      </c>
    </row>
    <row r="18" spans="1:27" s="27" customFormat="1" ht="15" customHeight="1">
      <c r="A18" s="58" t="s">
        <v>80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0">
        <f t="shared" si="0"/>
        <v>0</v>
      </c>
      <c r="AA18" s="60">
        <f>SUM(Z8:Z18)</f>
        <v>0</v>
      </c>
    </row>
    <row r="19" spans="1:27" s="27" customFormat="1" ht="15" customHeight="1">
      <c r="A19" s="58" t="s">
        <v>81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0">
        <f t="shared" si="0"/>
        <v>0</v>
      </c>
      <c r="AA19" s="60">
        <f>SUM(Z8:Z19)</f>
        <v>0</v>
      </c>
    </row>
    <row r="20" spans="1:27" s="27" customFormat="1" ht="15" customHeight="1">
      <c r="A20" s="58" t="s">
        <v>82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0">
        <f t="shared" si="0"/>
        <v>0</v>
      </c>
      <c r="AA20" s="60">
        <f>SUM(Z8:Z20)</f>
        <v>0</v>
      </c>
    </row>
    <row r="21" spans="1:27" s="27" customFormat="1" ht="15" customHeight="1">
      <c r="A21" s="58" t="s">
        <v>83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0">
        <f t="shared" si="0"/>
        <v>0</v>
      </c>
      <c r="AA21" s="60">
        <f>SUM(Z8:Z21)</f>
        <v>0</v>
      </c>
    </row>
    <row r="22" spans="1:27" s="27" customFormat="1" ht="15" customHeight="1">
      <c r="A22" s="58" t="s">
        <v>84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0">
        <f t="shared" si="0"/>
        <v>0</v>
      </c>
      <c r="AA22" s="60">
        <f>SUM(Z8:Z22)</f>
        <v>0</v>
      </c>
    </row>
    <row r="23" spans="1:27" s="27" customFormat="1" ht="15" customHeight="1">
      <c r="A23" s="58" t="s">
        <v>85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0">
        <f t="shared" si="0"/>
        <v>0</v>
      </c>
      <c r="AA23" s="60">
        <f>SUM(Z8:Z23)</f>
        <v>0</v>
      </c>
    </row>
    <row r="24" spans="1:27" s="27" customFormat="1" ht="15" customHeight="1">
      <c r="A24" s="58" t="s">
        <v>86</v>
      </c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0">
        <f t="shared" si="0"/>
        <v>0</v>
      </c>
      <c r="AA24" s="60">
        <f>SUM(Z8:Z24)</f>
        <v>0</v>
      </c>
    </row>
    <row r="25" spans="1:27" s="27" customFormat="1" ht="15" customHeight="1">
      <c r="A25" s="58" t="s">
        <v>87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0">
        <f t="shared" si="0"/>
        <v>0</v>
      </c>
      <c r="AA25" s="60">
        <f>SUM(Z8:Z25)</f>
        <v>0</v>
      </c>
    </row>
    <row r="26" spans="1:27" s="27" customFormat="1" ht="15" customHeight="1">
      <c r="A26" s="58" t="s">
        <v>88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0">
        <f t="shared" si="0"/>
        <v>0</v>
      </c>
      <c r="AA26" s="60">
        <f>SUM(Z8:Z26)</f>
        <v>0</v>
      </c>
    </row>
    <row r="27" spans="1:27" s="27" customFormat="1" ht="15" customHeight="1">
      <c r="A27" s="58" t="s">
        <v>89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0">
        <f t="shared" si="0"/>
        <v>0</v>
      </c>
      <c r="AA27" s="60">
        <f>SUM(Z8:Z27)</f>
        <v>0</v>
      </c>
    </row>
    <row r="28" spans="1:27" s="27" customFormat="1" ht="15" customHeight="1">
      <c r="A28" s="58" t="s">
        <v>90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0">
        <f t="shared" si="0"/>
        <v>0</v>
      </c>
      <c r="AA28" s="60">
        <f>SUM(Z8:Z28)</f>
        <v>0</v>
      </c>
    </row>
    <row r="29" spans="1:27" s="27" customFormat="1" ht="15" customHeight="1">
      <c r="A29" s="58" t="s">
        <v>91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0">
        <f t="shared" si="0"/>
        <v>0</v>
      </c>
      <c r="AA29" s="60">
        <f>SUM(Z8:Z29)</f>
        <v>0</v>
      </c>
    </row>
    <row r="30" spans="1:27" s="27" customFormat="1" ht="15" customHeight="1">
      <c r="A30" s="58" t="s">
        <v>92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0">
        <f t="shared" si="0"/>
        <v>0</v>
      </c>
      <c r="AA30" s="60">
        <f>SUM(Z8:Z30)</f>
        <v>0</v>
      </c>
    </row>
    <row r="31" spans="1:27" s="27" customFormat="1" ht="15" customHeight="1">
      <c r="A31" s="58" t="s">
        <v>93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0">
        <f t="shared" si="0"/>
        <v>0</v>
      </c>
      <c r="AA31" s="60">
        <f>SUM(Z8:Z31)</f>
        <v>0</v>
      </c>
    </row>
    <row r="32" spans="1:27" s="27" customFormat="1" ht="15" customHeight="1">
      <c r="A32" s="58" t="s">
        <v>94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0">
        <f t="shared" si="0"/>
        <v>0</v>
      </c>
      <c r="AA32" s="60">
        <f>SUM(Z8:Z32)</f>
        <v>0</v>
      </c>
    </row>
    <row r="33" spans="1:27" s="27" customFormat="1" ht="15" customHeight="1">
      <c r="A33" s="58" t="s">
        <v>95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0">
        <f t="shared" si="0"/>
        <v>0</v>
      </c>
      <c r="AA33" s="60">
        <f>SUM(Z8:Z33)</f>
        <v>0</v>
      </c>
    </row>
    <row r="34" spans="1:27" s="27" customFormat="1" ht="15" customHeight="1">
      <c r="A34" s="58" t="s">
        <v>96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0">
        <f t="shared" si="0"/>
        <v>0</v>
      </c>
      <c r="AA34" s="60">
        <f>SUM(Z8:Z34)</f>
        <v>0</v>
      </c>
    </row>
    <row r="35" spans="1:27" s="27" customFormat="1" ht="15" customHeight="1">
      <c r="A35" s="58" t="s">
        <v>97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0">
        <f t="shared" si="0"/>
        <v>0</v>
      </c>
      <c r="AA35" s="60">
        <f>SUM(Z8:Z35)</f>
        <v>0</v>
      </c>
    </row>
    <row r="36" spans="1:27" s="27" customFormat="1" ht="15" customHeight="1">
      <c r="A36" s="58" t="s">
        <v>98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0">
        <f t="shared" si="0"/>
        <v>0</v>
      </c>
      <c r="AA36" s="60">
        <f>SUM(Z8:Z36)</f>
        <v>0</v>
      </c>
    </row>
    <row r="37" spans="1:27" s="27" customFormat="1" ht="15" customHeight="1">
      <c r="A37" s="58" t="s">
        <v>99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0">
        <f t="shared" si="0"/>
        <v>0</v>
      </c>
      <c r="AA37" s="60">
        <f>SUM(Z6:Z37)</f>
        <v>0</v>
      </c>
    </row>
    <row r="38" spans="1:27" s="27" customFormat="1" ht="15" customHeight="1">
      <c r="A38" s="58" t="s">
        <v>100</v>
      </c>
      <c r="B38" s="111"/>
      <c r="C38" s="111"/>
      <c r="D38" s="6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2"/>
      <c r="Z38" s="60">
        <f t="shared" si="0"/>
        <v>0</v>
      </c>
      <c r="AA38" s="60">
        <f>SUM(Z6:Z38)</f>
        <v>0</v>
      </c>
    </row>
    <row r="39" spans="1:27" ht="15" customHeight="1">
      <c r="A39" s="64" t="s">
        <v>43</v>
      </c>
      <c r="B39" s="65" t="s">
        <v>44</v>
      </c>
      <c r="C39" s="65" t="s">
        <v>45</v>
      </c>
      <c r="D39" s="66" t="s">
        <v>46</v>
      </c>
      <c r="E39" s="65" t="s">
        <v>47</v>
      </c>
      <c r="F39" s="65" t="s">
        <v>48</v>
      </c>
      <c r="G39" s="65" t="s">
        <v>49</v>
      </c>
      <c r="H39" s="65" t="s">
        <v>50</v>
      </c>
      <c r="I39" s="65" t="s">
        <v>51</v>
      </c>
      <c r="J39" s="65" t="s">
        <v>52</v>
      </c>
      <c r="K39" s="65" t="s">
        <v>53</v>
      </c>
      <c r="L39" s="65" t="s">
        <v>54</v>
      </c>
      <c r="M39" s="65" t="s">
        <v>55</v>
      </c>
      <c r="N39" s="65" t="s">
        <v>56</v>
      </c>
      <c r="O39" s="65" t="s">
        <v>57</v>
      </c>
      <c r="P39" s="65" t="s">
        <v>58</v>
      </c>
      <c r="Q39" s="65" t="s">
        <v>59</v>
      </c>
      <c r="R39" s="65" t="s">
        <v>60</v>
      </c>
      <c r="S39" s="65" t="s">
        <v>61</v>
      </c>
      <c r="T39" s="65" t="s">
        <v>62</v>
      </c>
      <c r="U39" s="65" t="s">
        <v>63</v>
      </c>
      <c r="V39" s="65" t="s">
        <v>64</v>
      </c>
      <c r="W39" s="65" t="s">
        <v>65</v>
      </c>
      <c r="X39" s="65" t="s">
        <v>66</v>
      </c>
      <c r="Y39" s="67" t="s">
        <v>67</v>
      </c>
      <c r="Z39" s="68">
        <f>SUM(Z8:Z38)</f>
        <v>0</v>
      </c>
      <c r="AA39" s="68">
        <f>AA38</f>
        <v>0</v>
      </c>
    </row>
    <row r="40" spans="3:27" s="48" customFormat="1" ht="15" customHeight="1">
      <c r="C40" s="176"/>
      <c r="E40" s="69" t="s">
        <v>101</v>
      </c>
      <c r="F40" s="73"/>
      <c r="G40" s="73"/>
      <c r="H40" s="73"/>
      <c r="I40" s="73"/>
      <c r="T40" s="73" t="s">
        <v>137</v>
      </c>
      <c r="U40" s="73"/>
      <c r="V40" s="73"/>
      <c r="W40" s="73"/>
      <c r="X40" s="73"/>
      <c r="Z40" s="113"/>
      <c r="AA40" s="113"/>
    </row>
    <row r="41" spans="2:26" s="48" customFormat="1" ht="15" customHeight="1">
      <c r="B41" s="247" t="s">
        <v>102</v>
      </c>
      <c r="C41" s="247"/>
      <c r="D41" s="247"/>
      <c r="E41" s="247"/>
      <c r="F41" s="247"/>
      <c r="G41" s="247"/>
      <c r="H41" s="247"/>
      <c r="I41" s="247"/>
      <c r="J41" s="247"/>
      <c r="K41" s="247"/>
      <c r="L41" s="247"/>
      <c r="M41" s="247"/>
      <c r="N41" s="247"/>
      <c r="O41" s="247"/>
      <c r="P41" s="247"/>
      <c r="Q41" s="247"/>
      <c r="R41" s="247"/>
      <c r="S41" s="247"/>
      <c r="T41" s="247"/>
      <c r="U41" s="247"/>
      <c r="V41" s="247"/>
      <c r="W41" s="247"/>
      <c r="X41" s="247"/>
      <c r="Y41" s="247"/>
      <c r="Z41" s="247"/>
    </row>
    <row r="42" s="27" customFormat="1" ht="15" customHeight="1"/>
    <row r="43" spans="2:26" s="27" customFormat="1" ht="15" customHeight="1">
      <c r="B43" s="72" t="s">
        <v>103</v>
      </c>
      <c r="C43" s="73"/>
      <c r="D43" s="73"/>
      <c r="E43" s="73"/>
      <c r="F43" s="73"/>
      <c r="G43" s="73"/>
      <c r="H43" s="73"/>
      <c r="I43" s="73"/>
      <c r="J43" s="73"/>
      <c r="K43" s="73"/>
      <c r="L43" s="73"/>
      <c r="O43" s="72" t="s">
        <v>34</v>
      </c>
      <c r="P43" s="74"/>
      <c r="Q43" s="74"/>
      <c r="R43" s="74"/>
      <c r="S43" s="73"/>
      <c r="T43" s="73"/>
      <c r="U43" s="73"/>
      <c r="V43" s="74"/>
      <c r="W43" s="73"/>
      <c r="X43" s="74"/>
      <c r="Y43" s="74"/>
      <c r="Z43" s="149"/>
    </row>
    <row r="44" spans="2:26" s="27" customFormat="1" ht="15" customHeight="1">
      <c r="B44" s="48"/>
      <c r="C44" s="41"/>
      <c r="D44" s="41"/>
      <c r="S44" s="75"/>
      <c r="T44" s="48"/>
      <c r="U44" s="48"/>
      <c r="V44" s="48"/>
      <c r="W44" s="41"/>
      <c r="X44" s="48"/>
      <c r="Y44" s="76"/>
      <c r="Z44" s="116"/>
    </row>
    <row r="45" spans="2:26" s="27" customFormat="1" ht="32.25" customHeight="1">
      <c r="B45" s="162"/>
      <c r="C45" s="159"/>
      <c r="D45" s="159"/>
      <c r="E45" s="124"/>
      <c r="F45" s="149"/>
      <c r="G45" s="159"/>
      <c r="H45" s="159"/>
      <c r="I45" s="159"/>
      <c r="J45" s="130"/>
      <c r="K45" s="130"/>
      <c r="L45" s="130"/>
      <c r="O45" s="124" t="str">
        <f>'Прил №1'!H65</f>
        <v>Управляющий филиалом</v>
      </c>
      <c r="P45" s="124"/>
      <c r="Q45" s="149"/>
      <c r="R45" s="124" t="str">
        <f>'Прил №1'!H66</f>
        <v>АО "Газпром газораспределение Великий Новгород"</v>
      </c>
      <c r="S45" s="149"/>
      <c r="T45" s="129"/>
      <c r="U45" s="149"/>
      <c r="V45" s="124"/>
      <c r="W45" s="129"/>
      <c r="X45" s="124"/>
      <c r="Y45" s="124" t="str">
        <f>'Прил №1'!H67</f>
        <v>в г.Великий Новгород</v>
      </c>
      <c r="Z45" s="149"/>
    </row>
    <row r="46" spans="2:26" s="27" customFormat="1" ht="15" customHeight="1">
      <c r="B46" s="48"/>
      <c r="C46" s="41"/>
      <c r="D46" s="77"/>
      <c r="E46" s="78" t="s">
        <v>104</v>
      </c>
      <c r="R46" s="78" t="s">
        <v>104</v>
      </c>
      <c r="S46" s="75"/>
      <c r="U46" s="48"/>
      <c r="V46" s="78"/>
      <c r="W46" s="41"/>
      <c r="X46" s="48"/>
      <c r="Y46" s="79"/>
      <c r="Z46" s="116"/>
    </row>
    <row r="47" spans="2:26" s="27" customFormat="1" ht="35.25" customHeight="1">
      <c r="B47" s="73"/>
      <c r="C47" s="73"/>
      <c r="D47" s="73"/>
      <c r="E47" s="73"/>
      <c r="F47" s="73"/>
      <c r="G47" s="73"/>
      <c r="H47" s="73"/>
      <c r="I47" s="73"/>
      <c r="J47" s="73">
        <f>'Прил №1'!C68</f>
        <v>0</v>
      </c>
      <c r="K47" s="73"/>
      <c r="L47" s="73"/>
      <c r="O47" s="74"/>
      <c r="P47" s="74"/>
      <c r="Q47" s="74"/>
      <c r="R47" s="74"/>
      <c r="S47" s="74"/>
      <c r="T47" s="74"/>
      <c r="U47" s="74"/>
      <c r="V47" s="73"/>
      <c r="W47" s="73" t="str">
        <f>'Прил №1'!I68</f>
        <v>Галахов М.Б.</v>
      </c>
      <c r="X47" s="73"/>
      <c r="Y47" s="74"/>
      <c r="Z47" s="217"/>
    </row>
    <row r="48" spans="2:26" s="27" customFormat="1" ht="15" customHeight="1">
      <c r="B48" s="48"/>
      <c r="C48" s="77"/>
      <c r="D48" s="41"/>
      <c r="E48" s="78"/>
      <c r="F48" s="78"/>
      <c r="I48" s="78"/>
      <c r="J48" s="78"/>
      <c r="K48" s="78" t="s">
        <v>105</v>
      </c>
      <c r="S48" s="75"/>
      <c r="T48" s="48"/>
      <c r="U48" s="48"/>
      <c r="V48" s="48"/>
      <c r="W48" s="78"/>
      <c r="X48" s="78" t="s">
        <v>105</v>
      </c>
      <c r="Y48" s="79"/>
      <c r="Z48" s="116"/>
    </row>
    <row r="49" spans="2:26" s="27" customFormat="1" ht="15" customHeight="1">
      <c r="B49" s="48"/>
      <c r="C49" s="41"/>
      <c r="D49" s="41"/>
      <c r="F49" s="41"/>
      <c r="G49" s="41" t="s">
        <v>32</v>
      </c>
      <c r="S49" s="75"/>
      <c r="T49" s="41" t="s">
        <v>32</v>
      </c>
      <c r="U49" s="41"/>
      <c r="V49" s="41"/>
      <c r="W49" s="41"/>
      <c r="X49" s="48"/>
      <c r="Y49" s="42"/>
      <c r="Z49" s="116"/>
    </row>
    <row r="50" s="27" customFormat="1" ht="15" customHeight="1"/>
  </sheetData>
  <sheetProtection/>
  <mergeCells count="1">
    <mergeCell ref="B41:Z41"/>
  </mergeCells>
  <printOptions horizontalCentered="1"/>
  <pageMargins left="0.3937007874015748" right="0.3937007874015748" top="0.89" bottom="0.46" header="0.58" footer="0.41"/>
  <pageSetup horizontalDpi="600" verticalDpi="600" orientation="landscape" paperSize="9" scale="63" r:id="rId1"/>
  <headerFooter alignWithMargins="0">
    <oddHeader>&amp;C&amp;"Times New Roman,полужирный"&amp;16Интервальный акт фактического почасового потребления электрической энергии Субабонентами, присоединенными к электрической сети Потребителя.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Энергосбыт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Меркулов</dc:creator>
  <cp:keywords/>
  <dc:description/>
  <cp:lastModifiedBy>БалакиреваАГ</cp:lastModifiedBy>
  <cp:lastPrinted>2015-12-16T09:17:48Z</cp:lastPrinted>
  <dcterms:created xsi:type="dcterms:W3CDTF">1999-10-31T11:30:06Z</dcterms:created>
  <dcterms:modified xsi:type="dcterms:W3CDTF">2016-01-22T05:05:29Z</dcterms:modified>
  <cp:category/>
  <cp:version/>
  <cp:contentType/>
  <cp:contentStatus/>
</cp:coreProperties>
</file>